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isht Agarwal\Desktop\soil\2021\"/>
    </mc:Choice>
  </mc:AlternateContent>
  <bookViews>
    <workbookView xWindow="120" yWindow="120" windowWidth="28695" windowHeight="12525"/>
  </bookViews>
  <sheets>
    <sheet name="April-21" sheetId="1" r:id="rId1"/>
  </sheets>
  <calcPr calcId="162913"/>
</workbook>
</file>

<file path=xl/calcChain.xml><?xml version="1.0" encoding="utf-8"?>
<calcChain xmlns="http://schemas.openxmlformats.org/spreadsheetml/2006/main">
  <c r="Y94" i="1" l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<sst xmlns="http://schemas.openxmlformats.org/spreadsheetml/2006/main" count="728" uniqueCount="196">
  <si>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</si>
  <si>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</si>
  <si>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</si>
  <si>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</si>
  <si>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</si>
  <si>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</si>
  <si>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</si>
  <si>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</si>
  <si>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</si>
  <si>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</si>
  <si>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</si>
  <si>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</si>
  <si>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</si>
  <si>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</si>
  <si>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</si>
  <si>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</si>
  <si>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</si>
  <si>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</si>
  <si>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</si>
  <si>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</si>
  <si>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</si>
  <si>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</si>
  <si>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</si>
  <si>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</si>
  <si>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</si>
  <si>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SACHIN PATIDAR</t>
  </si>
  <si>
    <t>OMPRAKASH JI</t>
  </si>
  <si>
    <t>KALAKHEDA</t>
  </si>
  <si>
    <t>GAROTH</t>
  </si>
  <si>
    <t>MANDSAUR</t>
  </si>
  <si>
    <t>M.P.</t>
  </si>
  <si>
    <t>FARM 1</t>
  </si>
  <si>
    <t>FARM 2</t>
  </si>
  <si>
    <t>MANMOHAN JOSHI</t>
  </si>
  <si>
    <t>MUSMOLA</t>
  </si>
  <si>
    <t>TEHRIGARHWAL</t>
  </si>
  <si>
    <t>U.K.</t>
  </si>
  <si>
    <t>NAGED 1,2,3</t>
  </si>
  <si>
    <t>NAGED 4,5</t>
  </si>
  <si>
    <t>MARWADI1,2</t>
  </si>
  <si>
    <t>KURALI</t>
  </si>
  <si>
    <t>NAGRAJA</t>
  </si>
  <si>
    <t>MOHANLAL</t>
  </si>
  <si>
    <t>N.BHAVA</t>
  </si>
  <si>
    <t>RAYA</t>
  </si>
  <si>
    <t>MATHURA</t>
  </si>
  <si>
    <t>U.P.</t>
  </si>
  <si>
    <t>PADDY</t>
  </si>
  <si>
    <t>BAHADUR SINGH</t>
  </si>
  <si>
    <t>N.PITA</t>
  </si>
  <si>
    <t>II</t>
  </si>
  <si>
    <t>HARI SINGH</t>
  </si>
  <si>
    <t>MANOHAR SINGH</t>
  </si>
  <si>
    <t>KHET NO.6</t>
  </si>
  <si>
    <t>PAPPU</t>
  </si>
  <si>
    <t>SAHAB SINGH</t>
  </si>
  <si>
    <t>GEYRA</t>
  </si>
  <si>
    <t>BARE</t>
  </si>
  <si>
    <t xml:space="preserve">I </t>
  </si>
  <si>
    <t>NEELU</t>
  </si>
  <si>
    <t>RAJ SINGH</t>
  </si>
  <si>
    <t>BURJ</t>
  </si>
  <si>
    <t>I</t>
  </si>
  <si>
    <t>ISHWARIPRASAD</t>
  </si>
  <si>
    <t>ACHRU</t>
  </si>
  <si>
    <t>SITARAM</t>
  </si>
  <si>
    <t>LALARAM</t>
  </si>
  <si>
    <t>KHET NO.7</t>
  </si>
  <si>
    <t>RAMNIWAS</t>
  </si>
  <si>
    <t>NATHIRAM</t>
  </si>
  <si>
    <t>KULDEEP</t>
  </si>
  <si>
    <t>CHHITARMAL</t>
  </si>
  <si>
    <t>MAHAVEER SINGH</t>
  </si>
  <si>
    <t>AYRA KHEDA</t>
  </si>
  <si>
    <t>POKHAR WALA</t>
  </si>
  <si>
    <t>MANVENDRA SINGH</t>
  </si>
  <si>
    <t>KARANVEER SINGH</t>
  </si>
  <si>
    <t>KASIMPUR KATHELA</t>
  </si>
  <si>
    <t>RAJU</t>
  </si>
  <si>
    <t>SOHANRAM</t>
  </si>
  <si>
    <t>III</t>
  </si>
  <si>
    <t>SATYADEV</t>
  </si>
  <si>
    <t>GOLA</t>
  </si>
  <si>
    <t>AKHILESH</t>
  </si>
  <si>
    <t>VIJAY SINGH</t>
  </si>
  <si>
    <t>PRAKASH</t>
  </si>
  <si>
    <t>CHHETARMAL</t>
  </si>
  <si>
    <t>NATHILAL</t>
  </si>
  <si>
    <t>ANIL</t>
  </si>
  <si>
    <t>RAMESHWAR</t>
  </si>
  <si>
    <t>AAM WALA</t>
  </si>
  <si>
    <t>RANVEER SINGH</t>
  </si>
  <si>
    <t>PANKAJ</t>
  </si>
  <si>
    <t>MAHESH BAIS</t>
  </si>
  <si>
    <t>JHUMUK LAL BAIS</t>
  </si>
  <si>
    <t>KOSMARNA</t>
  </si>
  <si>
    <t>BHAKHARA</t>
  </si>
  <si>
    <t>DHAMTARI</t>
  </si>
  <si>
    <t>CHHATISGARH</t>
  </si>
  <si>
    <t>2.0 ACRE</t>
  </si>
  <si>
    <t>MOHAN SAHU</t>
  </si>
  <si>
    <t>RAMESHWAR SAHU</t>
  </si>
  <si>
    <t>1.0 ACRE</t>
  </si>
  <si>
    <t>PARMESHWAR BAIS</t>
  </si>
  <si>
    <t>PRAHLAD BAIS</t>
  </si>
  <si>
    <t>1.5 ACRE</t>
  </si>
  <si>
    <t>NATHURAM PATEL</t>
  </si>
  <si>
    <t>RADHEYSHYAM PATEL</t>
  </si>
  <si>
    <t>2.5 ACRE</t>
  </si>
  <si>
    <t>TAMESHWAR BAIS</t>
  </si>
  <si>
    <t>NAROTTAM BAIS</t>
  </si>
  <si>
    <t>VIREENDRA SAHU</t>
  </si>
  <si>
    <t>ETWARIRAM SAHU</t>
  </si>
  <si>
    <t>LALEET KUMAR SAHU</t>
  </si>
  <si>
    <t>BALRAM SAHU</t>
  </si>
  <si>
    <t>BHANUPRATAP SAHU</t>
  </si>
  <si>
    <t>DWIJRAM SAHU</t>
  </si>
  <si>
    <t>BISHRAM YADAV</t>
  </si>
  <si>
    <t>PULTAN YADAV</t>
  </si>
  <si>
    <t>RADHEYSHYAM SAHU</t>
  </si>
  <si>
    <t>LAXMAN SAHU</t>
  </si>
  <si>
    <t>ROHIT YADAV</t>
  </si>
  <si>
    <t>PYARELAL YADAV</t>
  </si>
  <si>
    <t>ROSHAN SAHU</t>
  </si>
  <si>
    <t>ISHWAR LAL</t>
  </si>
  <si>
    <t>BHARAT SAHU</t>
  </si>
  <si>
    <t>BHARAT RAM</t>
  </si>
  <si>
    <t>BISHRAM</t>
  </si>
  <si>
    <t>FALENDRA SAHU</t>
  </si>
  <si>
    <t>FEIGU SAHU</t>
  </si>
  <si>
    <t>NAGESHWAR SAHU</t>
  </si>
  <si>
    <t>BHUJENDRA SAHU</t>
  </si>
  <si>
    <t>YOGESH PATEL</t>
  </si>
  <si>
    <t>LOMAN PATEL</t>
  </si>
  <si>
    <t>YOGESH SAHU</t>
  </si>
  <si>
    <t>YASHWANT PATEL</t>
  </si>
  <si>
    <t>RAVI PATEL</t>
  </si>
  <si>
    <t>YOGU PATEL</t>
  </si>
  <si>
    <t>RAMESHWAR PATEL</t>
  </si>
  <si>
    <t>HEMANT SAHU</t>
  </si>
  <si>
    <t>KULESHWAR SAHU</t>
  </si>
  <si>
    <t>REKHRAM PAL</t>
  </si>
  <si>
    <t>CHHOTURAM PAL</t>
  </si>
  <si>
    <t>TAMARDHWAJ SAHU</t>
  </si>
  <si>
    <t>ATMA RAM SAHU</t>
  </si>
  <si>
    <t>RAJENDRA SINGH</t>
  </si>
  <si>
    <t>NIHAL SINGH</t>
  </si>
  <si>
    <t>TRILOCHAN SAHU</t>
  </si>
  <si>
    <t>JUGGIRAM SAHU</t>
  </si>
  <si>
    <t>BHISAM SAHU</t>
  </si>
  <si>
    <t>BESHAJ SAHU</t>
  </si>
  <si>
    <t>NIMESH KUMAR SAHU</t>
  </si>
  <si>
    <t>DHANUSH SAHU</t>
  </si>
  <si>
    <t>SUNEEL KUMAR</t>
  </si>
  <si>
    <t>MOHAN KUMAR</t>
  </si>
  <si>
    <t>RUPENDRA SAHU</t>
  </si>
  <si>
    <t>HEMLAL SAHU</t>
  </si>
  <si>
    <t>1.2 ACRE</t>
  </si>
  <si>
    <t>RAVINDRA KUMAR</t>
  </si>
  <si>
    <t>OMKAR KUMAR</t>
  </si>
  <si>
    <t>0.7 ACRE</t>
  </si>
  <si>
    <t>BHUSAN SAHU</t>
  </si>
  <si>
    <t>MANOHAR SAHU</t>
  </si>
  <si>
    <t>DAMESHWAR SAHU</t>
  </si>
  <si>
    <t>HEERALAL SAHU</t>
  </si>
  <si>
    <t>VINOD SAHU</t>
  </si>
  <si>
    <t>KUMAR KURREY</t>
  </si>
  <si>
    <t>KHOMAN KURREY</t>
  </si>
  <si>
    <t>KUNJU PATEL</t>
  </si>
  <si>
    <t>RAVINDRA PATEL</t>
  </si>
  <si>
    <t>MANISH PATEL</t>
  </si>
  <si>
    <t>NAVEEN PATEL</t>
  </si>
  <si>
    <t>ABID HUSIAN</t>
  </si>
  <si>
    <t>HAMID HUSAIN</t>
  </si>
  <si>
    <t>KHEMAN BAIS</t>
  </si>
  <si>
    <t>JWALARAM BAIS</t>
  </si>
  <si>
    <t>ASHWANI PATEL</t>
  </si>
  <si>
    <t>RATAN PATEL</t>
  </si>
  <si>
    <t>BAIS DHEMAR</t>
  </si>
  <si>
    <t>MILAN DHEMAR</t>
  </si>
  <si>
    <t>BHARAT PATEL</t>
  </si>
  <si>
    <t>FIRTU PATEL</t>
  </si>
  <si>
    <t>DAMAN PAL</t>
  </si>
  <si>
    <t>REKHARAM PAL</t>
  </si>
  <si>
    <t>NEHRU PATEL</t>
  </si>
  <si>
    <t>RAJKUMAR PATEL</t>
  </si>
  <si>
    <t>DEVENDRA PATEL</t>
  </si>
  <si>
    <t>NATHU PATEL</t>
  </si>
  <si>
    <t>CHOTU NAG</t>
  </si>
  <si>
    <t>TAMESHWAR NAG</t>
  </si>
  <si>
    <t>TOMRAJ SAHU</t>
  </si>
  <si>
    <t>TAKESHWAR SAHU</t>
  </si>
  <si>
    <t>SANTIRAM SAHU</t>
  </si>
  <si>
    <t>TULSIRAM SAHU</t>
  </si>
  <si>
    <t>HERALAL SAHU</t>
  </si>
  <si>
    <t>PARKAL SAHU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</si>
</sst>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69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zoomScale="120" zoomScaleNormal="120" workbookViewId="0">
      <pane xSplit="6" ySplit="4" topLeftCell="G88" activePane="bottomRight" state="frozen"/>
      <selection pane="topRight" activeCell="H1" sqref="H1"/>
      <selection pane="bottomLeft" activeCell="A5" sqref="A5"/>
      <selection pane="bottomRight" activeCell="D1" sqref="D1:D1048576"/>
    </sheetView>
  </sheetViews>
  <sheetFormatPr defaultRowHeight="15" x14ac:dyDescent="0.25"/>
  <cols>
    <col min="1" max="1" width="8.85546875" style="25" customWidth="1"/>
    <col min="2" max="2" width="24.5703125" style="25" customWidth="1"/>
    <col min="3" max="3" width="27.5703125" style="25" customWidth="1"/>
    <col min="4" max="4" width="22.140625" style="25" customWidth="1"/>
    <col min="5" max="5" width="14.28515625" style="25" customWidth="1"/>
    <col min="6" max="6" width="18.85546875" style="25" customWidth="1"/>
    <col min="7" max="7" width="19.7109375" style="25" customWidth="1"/>
    <col min="8" max="8" width="23.5703125" style="25" customWidth="1"/>
    <col min="9" max="9" width="13.5703125" style="25" customWidth="1"/>
    <col min="10" max="10" width="7.7109375" style="43" bestFit="1" customWidth="1"/>
    <col min="11" max="11" width="9.140625" style="43"/>
    <col min="12" max="12" width="6.5703125" style="25" bestFit="1" customWidth="1"/>
    <col min="13" max="13" width="5.140625" style="25" bestFit="1" customWidth="1"/>
    <col min="14" max="14" width="12.5703125" style="44" customWidth="1"/>
    <col min="15" max="15" width="5.140625" style="25" bestFit="1" customWidth="1"/>
    <col min="16" max="16" width="12.85546875" style="44" bestFit="1" customWidth="1"/>
    <col min="17" max="17" width="9.140625" style="25"/>
    <col min="18" max="19" width="9.140625" style="44"/>
    <col min="20" max="20" width="9.140625" style="25"/>
    <col min="21" max="21" width="9.140625" style="44"/>
    <col min="22" max="25" width="9.140625" style="25"/>
    <col min="26" max="26" width="9.140625" style="24"/>
    <col min="27" max="16384" width="9.140625" style="25"/>
  </cols>
  <sheetData>
    <row r="1" spans="1:26" s="12" customFormat="1" ht="18.75" customHeight="1" x14ac:dyDescent="0.25">
      <c r="A1" s="61" t="s">
        <v>0</v>
      </c>
      <c r="B1" s="61"/>
      <c r="C1" s="61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 x14ac:dyDescent="0.3">
      <c r="A2" s="62">
        <v>44287</v>
      </c>
      <c r="B2" s="62"/>
      <c r="C2" s="62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x14ac:dyDescent="0.25">
      <c r="A3" s="63" t="s">
        <v>2</v>
      </c>
      <c r="B3" s="65" t="s">
        <v>3</v>
      </c>
      <c r="C3" s="67" t="s">
        <v>4</v>
      </c>
      <c r="D3" s="49" t="s">
        <v>5</v>
      </c>
      <c r="E3" s="51" t="s">
        <v>6</v>
      </c>
      <c r="F3" s="53" t="s">
        <v>7</v>
      </c>
      <c r="G3" s="55" t="s">
        <v>8</v>
      </c>
      <c r="H3" s="57" t="s">
        <v>9</v>
      </c>
      <c r="I3" s="59" t="s">
        <v>10</v>
      </c>
      <c r="J3" s="45" t="s">
        <v>11</v>
      </c>
      <c r="K3" s="15" t="s">
        <v>12</v>
      </c>
      <c r="L3" s="47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6.5" customHeight="1" x14ac:dyDescent="0.25">
      <c r="A4" s="64"/>
      <c r="B4" s="66"/>
      <c r="C4" s="68"/>
      <c r="D4" s="50"/>
      <c r="E4" s="52"/>
      <c r="F4" s="54"/>
      <c r="G4" s="56"/>
      <c r="H4" s="58"/>
      <c r="I4" s="60"/>
      <c r="J4" s="46"/>
      <c r="K4" s="26" t="s">
        <v>20</v>
      </c>
      <c r="L4" s="48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ht="18" customHeight="1" x14ac:dyDescent="0.25">
      <c r="A5" s="36">
        <v>1</v>
      </c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31</v>
      </c>
      <c r="I5" s="37"/>
      <c r="J5" s="38">
        <v>7.8</v>
      </c>
      <c r="K5" s="39">
        <v>1.03</v>
      </c>
      <c r="L5" s="40">
        <v>0.97500000000000009</v>
      </c>
      <c r="M5" s="41" t="str">
        <f t="shared" ref="M5:M68" si="0">IF(L5&gt;0.75,"H",IF(L5&gt;0.5,"M","L"))</f>
        <v>H</v>
      </c>
      <c r="N5" s="40">
        <v>2.0518400000000003</v>
      </c>
      <c r="O5" s="41" t="str">
        <f t="shared" ref="O5:O68" si="1">IF(N5&gt;23.2,"H",IF(N5&gt;9.3,"M","L"))</f>
        <v>L</v>
      </c>
      <c r="P5" s="40">
        <v>265.36320000000001</v>
      </c>
      <c r="Q5" s="41" t="str">
        <f t="shared" ref="Q5:Q68" si="2">IF(P5&gt;136,"H",IF(P5&gt;58.4,"M","L"))</f>
        <v>H</v>
      </c>
      <c r="R5" s="40">
        <v>1.48</v>
      </c>
      <c r="S5" s="41" t="str">
        <f t="shared" ref="S5:S68" si="3">IF(R5&gt;0.6,"S","D")</f>
        <v>S</v>
      </c>
      <c r="T5" s="40">
        <v>2.9020000000000001</v>
      </c>
      <c r="U5" s="41" t="str">
        <f t="shared" ref="U5:U68" si="4">IF(T5&gt;0.2,"S","D")</f>
        <v>S</v>
      </c>
      <c r="V5" s="40">
        <v>10.33</v>
      </c>
      <c r="W5" s="41" t="str">
        <f t="shared" ref="W5:W68" si="5">IF(V5&gt;4.5,"S","D")</f>
        <v>S</v>
      </c>
      <c r="X5" s="40">
        <v>11.19</v>
      </c>
      <c r="Y5" s="41" t="str">
        <f t="shared" ref="Y5:Y68" si="6">IF(X5&gt;2,"S","D")</f>
        <v>S</v>
      </c>
    </row>
    <row r="6" spans="1:26" ht="18" customHeight="1" x14ac:dyDescent="0.25">
      <c r="A6" s="36">
        <v>2</v>
      </c>
      <c r="B6" s="37" t="s">
        <v>25</v>
      </c>
      <c r="C6" s="37" t="s">
        <v>26</v>
      </c>
      <c r="D6" s="37" t="s">
        <v>27</v>
      </c>
      <c r="E6" s="37" t="s">
        <v>28</v>
      </c>
      <c r="F6" s="37" t="s">
        <v>29</v>
      </c>
      <c r="G6" s="37" t="s">
        <v>30</v>
      </c>
      <c r="H6" s="37" t="s">
        <v>32</v>
      </c>
      <c r="I6" s="37"/>
      <c r="J6" s="38">
        <v>7.9</v>
      </c>
      <c r="K6" s="39">
        <v>0.67</v>
      </c>
      <c r="L6" s="40">
        <v>0.95000000000000018</v>
      </c>
      <c r="M6" s="41" t="str">
        <f t="shared" si="0"/>
        <v>H</v>
      </c>
      <c r="N6" s="40">
        <v>2.0518400000000003</v>
      </c>
      <c r="O6" s="41" t="str">
        <f t="shared" si="1"/>
        <v>L</v>
      </c>
      <c r="P6" s="40">
        <v>217.70880000000002</v>
      </c>
      <c r="Q6" s="41" t="str">
        <f t="shared" si="2"/>
        <v>H</v>
      </c>
      <c r="R6" s="40">
        <v>1.772</v>
      </c>
      <c r="S6" s="41" t="str">
        <f t="shared" si="3"/>
        <v>S</v>
      </c>
      <c r="T6" s="40">
        <v>3.6219999999999999</v>
      </c>
      <c r="U6" s="41" t="str">
        <f t="shared" si="4"/>
        <v>S</v>
      </c>
      <c r="V6" s="40">
        <v>12.67</v>
      </c>
      <c r="W6" s="41" t="str">
        <f t="shared" si="5"/>
        <v>S</v>
      </c>
      <c r="X6" s="40">
        <v>14.2</v>
      </c>
      <c r="Y6" s="41" t="str">
        <f t="shared" si="6"/>
        <v>S</v>
      </c>
    </row>
    <row r="7" spans="1:26" ht="18" customHeight="1" x14ac:dyDescent="0.25">
      <c r="A7" s="36">
        <v>3</v>
      </c>
      <c r="B7" s="37" t="s">
        <v>33</v>
      </c>
      <c r="C7" s="37"/>
      <c r="D7" s="37" t="s">
        <v>34</v>
      </c>
      <c r="E7" s="37"/>
      <c r="F7" s="37" t="s">
        <v>35</v>
      </c>
      <c r="G7" s="37" t="s">
        <v>36</v>
      </c>
      <c r="H7" s="37" t="s">
        <v>37</v>
      </c>
      <c r="I7" s="37"/>
      <c r="J7" s="38">
        <v>6.1</v>
      </c>
      <c r="K7" s="39">
        <v>0.18</v>
      </c>
      <c r="L7" s="40">
        <v>0.98749999999999982</v>
      </c>
      <c r="M7" s="41" t="str">
        <f t="shared" si="0"/>
        <v>H</v>
      </c>
      <c r="N7" s="40">
        <v>3.0777600000000005</v>
      </c>
      <c r="O7" s="41" t="str">
        <f t="shared" si="1"/>
        <v>L</v>
      </c>
      <c r="P7" s="40">
        <v>81.817599999999999</v>
      </c>
      <c r="Q7" s="41" t="str">
        <f t="shared" si="2"/>
        <v>M</v>
      </c>
      <c r="R7" s="40">
        <v>1.8</v>
      </c>
      <c r="S7" s="41" t="str">
        <f t="shared" si="3"/>
        <v>S</v>
      </c>
      <c r="T7" s="40">
        <v>6.4320000000000004</v>
      </c>
      <c r="U7" s="41" t="str">
        <f t="shared" si="4"/>
        <v>S</v>
      </c>
      <c r="V7" s="40">
        <v>35.979999999999997</v>
      </c>
      <c r="W7" s="41" t="str">
        <f t="shared" si="5"/>
        <v>S</v>
      </c>
      <c r="X7" s="40">
        <v>15.38</v>
      </c>
      <c r="Y7" s="41" t="str">
        <f t="shared" si="6"/>
        <v>S</v>
      </c>
    </row>
    <row r="8" spans="1:26" ht="18" customHeight="1" x14ac:dyDescent="0.25">
      <c r="A8" s="36">
        <v>4</v>
      </c>
      <c r="B8" s="37" t="s">
        <v>33</v>
      </c>
      <c r="C8" s="37"/>
      <c r="D8" s="37" t="s">
        <v>34</v>
      </c>
      <c r="E8" s="37"/>
      <c r="F8" s="37" t="s">
        <v>35</v>
      </c>
      <c r="G8" s="37" t="s">
        <v>36</v>
      </c>
      <c r="H8" s="37" t="s">
        <v>38</v>
      </c>
      <c r="I8" s="37"/>
      <c r="J8" s="38">
        <v>6.1</v>
      </c>
      <c r="K8" s="39">
        <v>0.14000000000000001</v>
      </c>
      <c r="L8" s="40">
        <v>0.98749999999999982</v>
      </c>
      <c r="M8" s="41" t="str">
        <f t="shared" si="0"/>
        <v>H</v>
      </c>
      <c r="N8" s="40">
        <v>6.155520000000001</v>
      </c>
      <c r="O8" s="41" t="str">
        <f t="shared" si="1"/>
        <v>L</v>
      </c>
      <c r="P8" s="40">
        <v>91.718400000000003</v>
      </c>
      <c r="Q8" s="41" t="str">
        <f t="shared" si="2"/>
        <v>M</v>
      </c>
      <c r="R8" s="40">
        <v>1.796</v>
      </c>
      <c r="S8" s="41" t="str">
        <f t="shared" si="3"/>
        <v>S</v>
      </c>
      <c r="T8" s="40">
        <v>5.5819999999999999</v>
      </c>
      <c r="U8" s="41" t="str">
        <f t="shared" si="4"/>
        <v>S</v>
      </c>
      <c r="V8" s="40">
        <v>35.700000000000003</v>
      </c>
      <c r="W8" s="41" t="str">
        <f t="shared" si="5"/>
        <v>S</v>
      </c>
      <c r="X8" s="40">
        <v>4.93</v>
      </c>
      <c r="Y8" s="41" t="str">
        <f t="shared" si="6"/>
        <v>S</v>
      </c>
    </row>
    <row r="9" spans="1:26" ht="18" customHeight="1" x14ac:dyDescent="0.25">
      <c r="A9" s="36">
        <v>5</v>
      </c>
      <c r="B9" s="37" t="s">
        <v>33</v>
      </c>
      <c r="C9" s="37"/>
      <c r="D9" s="37" t="s">
        <v>34</v>
      </c>
      <c r="E9" s="37"/>
      <c r="F9" s="37" t="s">
        <v>35</v>
      </c>
      <c r="G9" s="37" t="s">
        <v>36</v>
      </c>
      <c r="H9" s="37" t="s">
        <v>39</v>
      </c>
      <c r="I9" s="37"/>
      <c r="J9" s="38">
        <v>6.5</v>
      </c>
      <c r="K9" s="39">
        <v>0.21</v>
      </c>
      <c r="L9" s="40">
        <v>0.97500000000000009</v>
      </c>
      <c r="M9" s="41" t="str">
        <f t="shared" si="0"/>
        <v>H</v>
      </c>
      <c r="N9" s="40">
        <v>2.0518400000000003</v>
      </c>
      <c r="O9" s="41" t="str">
        <f t="shared" si="1"/>
        <v>L</v>
      </c>
      <c r="P9" s="40">
        <v>130</v>
      </c>
      <c r="Q9" s="41" t="str">
        <f t="shared" si="2"/>
        <v>M</v>
      </c>
      <c r="R9" s="40">
        <v>2.1259999999999999</v>
      </c>
      <c r="S9" s="41" t="str">
        <f t="shared" si="3"/>
        <v>S</v>
      </c>
      <c r="T9" s="40">
        <v>2.34</v>
      </c>
      <c r="U9" s="41" t="str">
        <f t="shared" si="4"/>
        <v>S</v>
      </c>
      <c r="V9" s="40">
        <v>30.82</v>
      </c>
      <c r="W9" s="41" t="str">
        <f t="shared" si="5"/>
        <v>S</v>
      </c>
      <c r="X9" s="40">
        <v>15.69</v>
      </c>
      <c r="Y9" s="41" t="str">
        <f t="shared" si="6"/>
        <v>S</v>
      </c>
    </row>
    <row r="10" spans="1:26" ht="18" customHeight="1" x14ac:dyDescent="0.25">
      <c r="A10" s="36">
        <v>6</v>
      </c>
      <c r="B10" s="37" t="s">
        <v>33</v>
      </c>
      <c r="C10" s="37"/>
      <c r="D10" s="37" t="s">
        <v>34</v>
      </c>
      <c r="E10" s="37"/>
      <c r="F10" s="37" t="s">
        <v>35</v>
      </c>
      <c r="G10" s="37" t="s">
        <v>36</v>
      </c>
      <c r="H10" s="37" t="s">
        <v>40</v>
      </c>
      <c r="I10" s="37"/>
      <c r="J10" s="38">
        <v>6.3</v>
      </c>
      <c r="K10" s="39">
        <v>0.18</v>
      </c>
      <c r="L10" s="40">
        <v>0.98749999999999982</v>
      </c>
      <c r="M10" s="41" t="str">
        <f t="shared" si="0"/>
        <v>H</v>
      </c>
      <c r="N10" s="40">
        <v>2.0518400000000003</v>
      </c>
      <c r="O10" s="41" t="str">
        <f t="shared" si="1"/>
        <v>L</v>
      </c>
      <c r="P10" s="40">
        <v>87.257599999999996</v>
      </c>
      <c r="Q10" s="41" t="str">
        <f t="shared" si="2"/>
        <v>M</v>
      </c>
      <c r="R10" s="40">
        <v>3.2879999999999998</v>
      </c>
      <c r="S10" s="41" t="str">
        <f t="shared" si="3"/>
        <v>S</v>
      </c>
      <c r="T10" s="40">
        <v>3.1619999999999999</v>
      </c>
      <c r="U10" s="41" t="str">
        <f t="shared" si="4"/>
        <v>S</v>
      </c>
      <c r="V10" s="40">
        <v>29.68</v>
      </c>
      <c r="W10" s="41" t="str">
        <f t="shared" si="5"/>
        <v>S</v>
      </c>
      <c r="X10" s="40">
        <v>15.59</v>
      </c>
      <c r="Y10" s="41" t="str">
        <f t="shared" si="6"/>
        <v>S</v>
      </c>
    </row>
    <row r="11" spans="1:26" ht="18" customHeight="1" x14ac:dyDescent="0.25">
      <c r="A11" s="36">
        <v>7</v>
      </c>
      <c r="B11" s="37" t="s">
        <v>33</v>
      </c>
      <c r="C11" s="37"/>
      <c r="D11" s="37" t="s">
        <v>34</v>
      </c>
      <c r="E11" s="37"/>
      <c r="F11" s="37" t="s">
        <v>35</v>
      </c>
      <c r="G11" s="37" t="s">
        <v>36</v>
      </c>
      <c r="H11" s="37" t="s">
        <v>41</v>
      </c>
      <c r="I11" s="37"/>
      <c r="J11" s="38">
        <v>6.1</v>
      </c>
      <c r="K11" s="39">
        <v>0.34</v>
      </c>
      <c r="L11" s="40">
        <v>0.98749999999999982</v>
      </c>
      <c r="M11" s="41" t="str">
        <f t="shared" si="0"/>
        <v>H</v>
      </c>
      <c r="N11" s="40">
        <v>1.5388800000000002</v>
      </c>
      <c r="O11" s="41" t="str">
        <f t="shared" si="1"/>
        <v>L</v>
      </c>
      <c r="P11" s="40">
        <v>134.15040000000002</v>
      </c>
      <c r="Q11" s="41" t="str">
        <f t="shared" si="2"/>
        <v>M</v>
      </c>
      <c r="R11" s="40">
        <v>1.1859999999999999</v>
      </c>
      <c r="S11" s="41" t="str">
        <f t="shared" si="3"/>
        <v>S</v>
      </c>
      <c r="T11" s="40">
        <v>2.1680000000000001</v>
      </c>
      <c r="U11" s="41" t="str">
        <f t="shared" si="4"/>
        <v>S</v>
      </c>
      <c r="V11" s="40">
        <v>24.28</v>
      </c>
      <c r="W11" s="41" t="str">
        <f t="shared" si="5"/>
        <v>S</v>
      </c>
      <c r="X11" s="40">
        <v>14.96</v>
      </c>
      <c r="Y11" s="41" t="str">
        <f t="shared" si="6"/>
        <v>S</v>
      </c>
    </row>
    <row r="12" spans="1:26" ht="18" customHeight="1" x14ac:dyDescent="0.25">
      <c r="A12" s="36">
        <v>8</v>
      </c>
      <c r="B12" s="37" t="s">
        <v>42</v>
      </c>
      <c r="C12" s="37"/>
      <c r="D12" s="37" t="s">
        <v>43</v>
      </c>
      <c r="E12" s="37" t="s">
        <v>44</v>
      </c>
      <c r="F12" s="37" t="s">
        <v>45</v>
      </c>
      <c r="G12" s="37" t="s">
        <v>46</v>
      </c>
      <c r="H12" s="37">
        <v>1</v>
      </c>
      <c r="I12" s="37" t="s">
        <v>47</v>
      </c>
      <c r="J12" s="38">
        <v>7.4</v>
      </c>
      <c r="K12" s="39">
        <v>1.64</v>
      </c>
      <c r="L12" s="40">
        <v>0.8125</v>
      </c>
      <c r="M12" s="41" t="str">
        <f t="shared" si="0"/>
        <v>H</v>
      </c>
      <c r="N12" s="40">
        <v>21.031360000000003</v>
      </c>
      <c r="O12" s="41" t="str">
        <f t="shared" si="1"/>
        <v>M</v>
      </c>
      <c r="P12" s="40">
        <v>118.86400000000002</v>
      </c>
      <c r="Q12" s="41" t="str">
        <f t="shared" si="2"/>
        <v>M</v>
      </c>
      <c r="R12" s="40">
        <v>1.5740000000000001</v>
      </c>
      <c r="S12" s="41" t="str">
        <f t="shared" si="3"/>
        <v>S</v>
      </c>
      <c r="T12" s="40">
        <v>0.94199999999999995</v>
      </c>
      <c r="U12" s="41" t="str">
        <f t="shared" si="4"/>
        <v>S</v>
      </c>
      <c r="V12" s="40">
        <v>10.17</v>
      </c>
      <c r="W12" s="41" t="str">
        <f t="shared" si="5"/>
        <v>S</v>
      </c>
      <c r="X12" s="40">
        <v>6.8479999999999999</v>
      </c>
      <c r="Y12" s="41" t="str">
        <f t="shared" si="6"/>
        <v>S</v>
      </c>
    </row>
    <row r="13" spans="1:26" ht="18" customHeight="1" x14ac:dyDescent="0.25">
      <c r="A13" s="36">
        <v>9</v>
      </c>
      <c r="B13" s="37" t="s">
        <v>48</v>
      </c>
      <c r="C13" s="37"/>
      <c r="D13" s="37" t="s">
        <v>49</v>
      </c>
      <c r="E13" s="37" t="s">
        <v>44</v>
      </c>
      <c r="F13" s="37" t="s">
        <v>45</v>
      </c>
      <c r="G13" s="37" t="s">
        <v>46</v>
      </c>
      <c r="H13" s="37" t="s">
        <v>50</v>
      </c>
      <c r="I13" s="37" t="s">
        <v>47</v>
      </c>
      <c r="J13" s="38">
        <v>7.4</v>
      </c>
      <c r="K13" s="39">
        <v>1.75</v>
      </c>
      <c r="L13" s="40">
        <v>0.8125</v>
      </c>
      <c r="M13" s="41" t="str">
        <f t="shared" si="0"/>
        <v>H</v>
      </c>
      <c r="N13" s="40">
        <v>2.0518400000000003</v>
      </c>
      <c r="O13" s="41" t="str">
        <f t="shared" si="1"/>
        <v>L</v>
      </c>
      <c r="P13" s="40">
        <v>148.56640000000002</v>
      </c>
      <c r="Q13" s="41" t="str">
        <f t="shared" si="2"/>
        <v>H</v>
      </c>
      <c r="R13" s="40">
        <v>1.1759999999999999</v>
      </c>
      <c r="S13" s="41" t="str">
        <f t="shared" si="3"/>
        <v>S</v>
      </c>
      <c r="T13" s="40">
        <v>0.69799999999999995</v>
      </c>
      <c r="U13" s="41" t="str">
        <f t="shared" si="4"/>
        <v>S</v>
      </c>
      <c r="V13" s="40">
        <v>7.24</v>
      </c>
      <c r="W13" s="41" t="str">
        <f t="shared" si="5"/>
        <v>S</v>
      </c>
      <c r="X13" s="40">
        <v>4.7519999999999998</v>
      </c>
      <c r="Y13" s="41" t="str">
        <f t="shared" si="6"/>
        <v>S</v>
      </c>
    </row>
    <row r="14" spans="1:26" ht="18" customHeight="1" x14ac:dyDescent="0.25">
      <c r="A14" s="36">
        <v>10</v>
      </c>
      <c r="B14" s="37" t="s">
        <v>51</v>
      </c>
      <c r="C14" s="37" t="s">
        <v>52</v>
      </c>
      <c r="D14" s="37" t="s">
        <v>43</v>
      </c>
      <c r="E14" s="37" t="s">
        <v>44</v>
      </c>
      <c r="F14" s="37" t="s">
        <v>45</v>
      </c>
      <c r="G14" s="37" t="s">
        <v>46</v>
      </c>
      <c r="H14" s="37" t="s">
        <v>53</v>
      </c>
      <c r="I14" s="37" t="s">
        <v>47</v>
      </c>
      <c r="J14" s="38">
        <v>7.4</v>
      </c>
      <c r="K14" s="39">
        <v>1.68</v>
      </c>
      <c r="L14" s="40">
        <v>0.74</v>
      </c>
      <c r="M14" s="41" t="str">
        <f t="shared" si="0"/>
        <v>M</v>
      </c>
      <c r="N14" s="40">
        <v>3.0777600000000005</v>
      </c>
      <c r="O14" s="41" t="str">
        <f t="shared" si="1"/>
        <v>L</v>
      </c>
      <c r="P14" s="40">
        <v>134.96639999999999</v>
      </c>
      <c r="Q14" s="41" t="str">
        <f t="shared" si="2"/>
        <v>M</v>
      </c>
      <c r="R14" s="40">
        <v>1.304</v>
      </c>
      <c r="S14" s="41" t="str">
        <f t="shared" si="3"/>
        <v>S</v>
      </c>
      <c r="T14" s="40">
        <v>0.97199999999999998</v>
      </c>
      <c r="U14" s="41" t="str">
        <f t="shared" si="4"/>
        <v>S</v>
      </c>
      <c r="V14" s="40">
        <v>8.31</v>
      </c>
      <c r="W14" s="41" t="str">
        <f t="shared" si="5"/>
        <v>S</v>
      </c>
      <c r="X14" s="40">
        <v>5.5579999999999998</v>
      </c>
      <c r="Y14" s="41" t="str">
        <f t="shared" si="6"/>
        <v>S</v>
      </c>
    </row>
    <row r="15" spans="1:26" ht="18" customHeight="1" x14ac:dyDescent="0.25">
      <c r="A15" s="36">
        <v>11</v>
      </c>
      <c r="B15" s="37" t="s">
        <v>54</v>
      </c>
      <c r="C15" s="37" t="s">
        <v>55</v>
      </c>
      <c r="D15" s="37" t="s">
        <v>56</v>
      </c>
      <c r="E15" s="37" t="s">
        <v>44</v>
      </c>
      <c r="F15" s="37" t="s">
        <v>45</v>
      </c>
      <c r="G15" s="37" t="s">
        <v>46</v>
      </c>
      <c r="H15" s="37" t="s">
        <v>57</v>
      </c>
      <c r="I15" s="37" t="s">
        <v>47</v>
      </c>
      <c r="J15" s="38">
        <v>7.6</v>
      </c>
      <c r="K15" s="39">
        <v>0.66</v>
      </c>
      <c r="L15" s="40">
        <v>0.625</v>
      </c>
      <c r="M15" s="41" t="str">
        <f t="shared" si="0"/>
        <v>M</v>
      </c>
      <c r="N15" s="40">
        <v>2.0518400000000003</v>
      </c>
      <c r="O15" s="41" t="str">
        <f t="shared" si="1"/>
        <v>L</v>
      </c>
      <c r="P15" s="40">
        <v>78.227200000000011</v>
      </c>
      <c r="Q15" s="41" t="str">
        <f t="shared" si="2"/>
        <v>M</v>
      </c>
      <c r="R15" s="40">
        <v>1.0820000000000001</v>
      </c>
      <c r="S15" s="41" t="str">
        <f t="shared" si="3"/>
        <v>S</v>
      </c>
      <c r="T15" s="40">
        <v>0.22</v>
      </c>
      <c r="U15" s="41" t="str">
        <f t="shared" si="4"/>
        <v>S</v>
      </c>
      <c r="V15" s="40">
        <v>4.5999999999999996</v>
      </c>
      <c r="W15" s="41" t="str">
        <f t="shared" si="5"/>
        <v>S</v>
      </c>
      <c r="X15" s="40">
        <v>4.3959999999999999</v>
      </c>
      <c r="Y15" s="41" t="str">
        <f t="shared" si="6"/>
        <v>S</v>
      </c>
    </row>
    <row r="16" spans="1:26" ht="18" customHeight="1" x14ac:dyDescent="0.25">
      <c r="A16" s="36">
        <v>12</v>
      </c>
      <c r="B16" s="37" t="s">
        <v>48</v>
      </c>
      <c r="C16" s="37"/>
      <c r="D16" s="37" t="s">
        <v>49</v>
      </c>
      <c r="E16" s="37" t="s">
        <v>44</v>
      </c>
      <c r="F16" s="37" t="s">
        <v>45</v>
      </c>
      <c r="G16" s="37" t="s">
        <v>46</v>
      </c>
      <c r="H16" s="37" t="s">
        <v>58</v>
      </c>
      <c r="I16" s="37" t="s">
        <v>47</v>
      </c>
      <c r="J16" s="38">
        <v>7.1</v>
      </c>
      <c r="K16" s="39">
        <v>2.09</v>
      </c>
      <c r="L16" s="40">
        <v>0.625</v>
      </c>
      <c r="M16" s="41" t="str">
        <f t="shared" si="0"/>
        <v>M</v>
      </c>
      <c r="N16" s="40">
        <v>6.155520000000001</v>
      </c>
      <c r="O16" s="41" t="str">
        <f t="shared" si="1"/>
        <v>L</v>
      </c>
      <c r="P16" s="40">
        <v>145.84640000000002</v>
      </c>
      <c r="Q16" s="41" t="str">
        <f t="shared" si="2"/>
        <v>H</v>
      </c>
      <c r="R16" s="40">
        <v>1.1399999999999999</v>
      </c>
      <c r="S16" s="41" t="str">
        <f t="shared" si="3"/>
        <v>S</v>
      </c>
      <c r="T16" s="40">
        <v>0.81200000000000006</v>
      </c>
      <c r="U16" s="41" t="str">
        <f t="shared" si="4"/>
        <v>S</v>
      </c>
      <c r="V16" s="40">
        <v>7.7939999999999996</v>
      </c>
      <c r="W16" s="41" t="str">
        <f t="shared" si="5"/>
        <v>S</v>
      </c>
      <c r="X16" s="40">
        <v>5.1379999999999999</v>
      </c>
      <c r="Y16" s="41" t="str">
        <f t="shared" si="6"/>
        <v>S</v>
      </c>
    </row>
    <row r="17" spans="1:25" ht="18" customHeight="1" x14ac:dyDescent="0.25">
      <c r="A17" s="36">
        <v>13</v>
      </c>
      <c r="B17" s="37" t="s">
        <v>59</v>
      </c>
      <c r="C17" s="37" t="s">
        <v>60</v>
      </c>
      <c r="D17" s="37" t="s">
        <v>61</v>
      </c>
      <c r="E17" s="37" t="s">
        <v>44</v>
      </c>
      <c r="F17" s="37" t="s">
        <v>45</v>
      </c>
      <c r="G17" s="37" t="s">
        <v>46</v>
      </c>
      <c r="H17" s="37" t="s">
        <v>62</v>
      </c>
      <c r="I17" s="37" t="s">
        <v>47</v>
      </c>
      <c r="J17" s="38">
        <v>7.8</v>
      </c>
      <c r="K17" s="39">
        <v>1.63</v>
      </c>
      <c r="L17" s="40">
        <v>0.375</v>
      </c>
      <c r="M17" s="41" t="str">
        <f t="shared" si="0"/>
        <v>L</v>
      </c>
      <c r="N17" s="40">
        <v>1.5388800000000002</v>
      </c>
      <c r="O17" s="41" t="str">
        <f t="shared" si="1"/>
        <v>L</v>
      </c>
      <c r="P17" s="40">
        <v>74.364800000000002</v>
      </c>
      <c r="Q17" s="41" t="str">
        <f t="shared" si="2"/>
        <v>M</v>
      </c>
      <c r="R17" s="40">
        <v>0.80600000000000005</v>
      </c>
      <c r="S17" s="41" t="str">
        <f t="shared" si="3"/>
        <v>S</v>
      </c>
      <c r="T17" s="40">
        <v>0.51</v>
      </c>
      <c r="U17" s="41" t="str">
        <f t="shared" si="4"/>
        <v>S</v>
      </c>
      <c r="V17" s="40">
        <v>3.91</v>
      </c>
      <c r="W17" s="41" t="str">
        <f t="shared" si="5"/>
        <v>D</v>
      </c>
      <c r="X17" s="40">
        <v>6.6379999999999999</v>
      </c>
      <c r="Y17" s="41" t="str">
        <f t="shared" si="6"/>
        <v>S</v>
      </c>
    </row>
    <row r="18" spans="1:25" ht="18" customHeight="1" x14ac:dyDescent="0.25">
      <c r="A18" s="36">
        <v>14</v>
      </c>
      <c r="B18" s="37" t="s">
        <v>63</v>
      </c>
      <c r="C18" s="37" t="s">
        <v>51</v>
      </c>
      <c r="D18" s="37" t="s">
        <v>64</v>
      </c>
      <c r="E18" s="37" t="s">
        <v>44</v>
      </c>
      <c r="F18" s="37" t="s">
        <v>45</v>
      </c>
      <c r="G18" s="37" t="s">
        <v>46</v>
      </c>
      <c r="H18" s="37" t="s">
        <v>50</v>
      </c>
      <c r="I18" s="37" t="s">
        <v>47</v>
      </c>
      <c r="J18" s="38">
        <v>7.6</v>
      </c>
      <c r="K18" s="39">
        <v>1.7</v>
      </c>
      <c r="L18" s="40">
        <v>0.74</v>
      </c>
      <c r="M18" s="41" t="str">
        <f t="shared" si="0"/>
        <v>M</v>
      </c>
      <c r="N18" s="40">
        <v>6.155520000000001</v>
      </c>
      <c r="O18" s="41" t="str">
        <f t="shared" si="1"/>
        <v>L</v>
      </c>
      <c r="P18" s="40">
        <v>156.18240000000003</v>
      </c>
      <c r="Q18" s="41" t="str">
        <f t="shared" si="2"/>
        <v>H</v>
      </c>
      <c r="R18" s="40">
        <v>1.1220000000000001</v>
      </c>
      <c r="S18" s="41" t="str">
        <f t="shared" si="3"/>
        <v>S</v>
      </c>
      <c r="T18" s="40">
        <v>1.49</v>
      </c>
      <c r="U18" s="41" t="str">
        <f t="shared" si="4"/>
        <v>S</v>
      </c>
      <c r="V18" s="40">
        <v>7.4779999999999998</v>
      </c>
      <c r="W18" s="41" t="str">
        <f t="shared" si="5"/>
        <v>S</v>
      </c>
      <c r="X18" s="40">
        <v>4.4779999999999998</v>
      </c>
      <c r="Y18" s="41" t="str">
        <f t="shared" si="6"/>
        <v>S</v>
      </c>
    </row>
    <row r="19" spans="1:25" ht="18" customHeight="1" x14ac:dyDescent="0.25">
      <c r="A19" s="36">
        <v>15</v>
      </c>
      <c r="B19" s="37" t="s">
        <v>65</v>
      </c>
      <c r="C19" s="37" t="s">
        <v>66</v>
      </c>
      <c r="D19" s="37" t="s">
        <v>64</v>
      </c>
      <c r="E19" s="37" t="s">
        <v>44</v>
      </c>
      <c r="F19" s="37" t="s">
        <v>45</v>
      </c>
      <c r="G19" s="37" t="s">
        <v>46</v>
      </c>
      <c r="H19" s="37" t="s">
        <v>58</v>
      </c>
      <c r="I19" s="37" t="s">
        <v>47</v>
      </c>
      <c r="J19" s="38">
        <v>7.4</v>
      </c>
      <c r="K19" s="39">
        <v>1.62</v>
      </c>
      <c r="L19" s="40">
        <v>0.52</v>
      </c>
      <c r="M19" s="41" t="str">
        <f t="shared" si="0"/>
        <v>M</v>
      </c>
      <c r="N19" s="40">
        <v>47.705280000000002</v>
      </c>
      <c r="O19" s="41" t="str">
        <f t="shared" si="1"/>
        <v>H</v>
      </c>
      <c r="P19" s="40">
        <v>143.12639999999999</v>
      </c>
      <c r="Q19" s="41" t="str">
        <f t="shared" si="2"/>
        <v>H</v>
      </c>
      <c r="R19" s="40">
        <v>1.3979999999999999</v>
      </c>
      <c r="S19" s="41" t="str">
        <f t="shared" si="3"/>
        <v>S</v>
      </c>
      <c r="T19" s="40">
        <v>1.446</v>
      </c>
      <c r="U19" s="41" t="str">
        <f t="shared" si="4"/>
        <v>S</v>
      </c>
      <c r="V19" s="40">
        <v>10.45</v>
      </c>
      <c r="W19" s="41" t="str">
        <f t="shared" si="5"/>
        <v>S</v>
      </c>
      <c r="X19" s="40">
        <v>6.3</v>
      </c>
      <c r="Y19" s="41" t="str">
        <f t="shared" si="6"/>
        <v>S</v>
      </c>
    </row>
    <row r="20" spans="1:25" ht="18" customHeight="1" x14ac:dyDescent="0.25">
      <c r="A20" s="36">
        <v>16</v>
      </c>
      <c r="B20" s="37" t="s">
        <v>51</v>
      </c>
      <c r="C20" s="37" t="s">
        <v>52</v>
      </c>
      <c r="D20" s="37" t="s">
        <v>43</v>
      </c>
      <c r="E20" s="37" t="s">
        <v>44</v>
      </c>
      <c r="F20" s="37" t="s">
        <v>45</v>
      </c>
      <c r="G20" s="37" t="s">
        <v>46</v>
      </c>
      <c r="H20" s="37" t="s">
        <v>67</v>
      </c>
      <c r="I20" s="37" t="s">
        <v>47</v>
      </c>
      <c r="J20" s="38">
        <v>7.4</v>
      </c>
      <c r="K20" s="39">
        <v>1.61</v>
      </c>
      <c r="L20" s="40">
        <v>0.625</v>
      </c>
      <c r="M20" s="41" t="str">
        <f t="shared" si="0"/>
        <v>M</v>
      </c>
      <c r="N20" s="40">
        <v>2.0518400000000003</v>
      </c>
      <c r="O20" s="41" t="str">
        <f t="shared" si="1"/>
        <v>L</v>
      </c>
      <c r="P20" s="40">
        <v>131.10400000000001</v>
      </c>
      <c r="Q20" s="41" t="str">
        <f t="shared" si="2"/>
        <v>M</v>
      </c>
      <c r="R20" s="40">
        <v>1.254</v>
      </c>
      <c r="S20" s="41" t="str">
        <f t="shared" si="3"/>
        <v>S</v>
      </c>
      <c r="T20" s="40">
        <v>1.1579999999999999</v>
      </c>
      <c r="U20" s="41" t="str">
        <f t="shared" si="4"/>
        <v>S</v>
      </c>
      <c r="V20" s="40">
        <v>7.5960000000000001</v>
      </c>
      <c r="W20" s="41" t="str">
        <f t="shared" si="5"/>
        <v>S</v>
      </c>
      <c r="X20" s="40">
        <v>4.6059999999999999</v>
      </c>
      <c r="Y20" s="41" t="str">
        <f t="shared" si="6"/>
        <v>S</v>
      </c>
    </row>
    <row r="21" spans="1:25" ht="18" customHeight="1" x14ac:dyDescent="0.25">
      <c r="A21" s="36">
        <v>17</v>
      </c>
      <c r="B21" s="37" t="s">
        <v>68</v>
      </c>
      <c r="C21" s="37" t="s">
        <v>69</v>
      </c>
      <c r="D21" s="37" t="s">
        <v>49</v>
      </c>
      <c r="E21" s="37" t="s">
        <v>44</v>
      </c>
      <c r="F21" s="37" t="s">
        <v>45</v>
      </c>
      <c r="G21" s="37" t="s">
        <v>46</v>
      </c>
      <c r="H21" s="37" t="s">
        <v>50</v>
      </c>
      <c r="I21" s="37" t="s">
        <v>47</v>
      </c>
      <c r="J21" s="38">
        <v>7.4</v>
      </c>
      <c r="K21" s="39">
        <v>1.8</v>
      </c>
      <c r="L21" s="40">
        <v>0.74</v>
      </c>
      <c r="M21" s="41" t="str">
        <f t="shared" si="0"/>
        <v>M</v>
      </c>
      <c r="N21" s="40">
        <v>2.0518400000000003</v>
      </c>
      <c r="O21" s="41" t="str">
        <f t="shared" si="1"/>
        <v>L</v>
      </c>
      <c r="P21" s="40">
        <v>139.20960000000002</v>
      </c>
      <c r="Q21" s="41" t="str">
        <f t="shared" si="2"/>
        <v>H</v>
      </c>
      <c r="R21" s="40">
        <v>0.95799999999999996</v>
      </c>
      <c r="S21" s="41" t="str">
        <f t="shared" si="3"/>
        <v>S</v>
      </c>
      <c r="T21" s="40">
        <v>1.1299999999999999</v>
      </c>
      <c r="U21" s="41" t="str">
        <f t="shared" si="4"/>
        <v>S</v>
      </c>
      <c r="V21" s="40">
        <v>6.2880000000000003</v>
      </c>
      <c r="W21" s="41" t="str">
        <f t="shared" si="5"/>
        <v>S</v>
      </c>
      <c r="X21" s="40">
        <v>4.0739999999999998</v>
      </c>
      <c r="Y21" s="41" t="str">
        <f t="shared" si="6"/>
        <v>S</v>
      </c>
    </row>
    <row r="22" spans="1:25" ht="18" customHeight="1" x14ac:dyDescent="0.25">
      <c r="A22" s="36">
        <v>18</v>
      </c>
      <c r="B22" s="37" t="s">
        <v>70</v>
      </c>
      <c r="C22" s="37" t="s">
        <v>71</v>
      </c>
      <c r="D22" s="37" t="s">
        <v>49</v>
      </c>
      <c r="E22" s="37" t="s">
        <v>44</v>
      </c>
      <c r="F22" s="37" t="s">
        <v>45</v>
      </c>
      <c r="G22" s="37" t="s">
        <v>46</v>
      </c>
      <c r="H22" s="37" t="s">
        <v>62</v>
      </c>
      <c r="I22" s="37" t="s">
        <v>47</v>
      </c>
      <c r="J22" s="38">
        <v>7.4</v>
      </c>
      <c r="K22" s="39">
        <v>2.11</v>
      </c>
      <c r="L22" s="40">
        <v>0.625</v>
      </c>
      <c r="M22" s="41" t="str">
        <f t="shared" si="0"/>
        <v>M</v>
      </c>
      <c r="N22" s="40">
        <v>2.0518400000000003</v>
      </c>
      <c r="O22" s="41" t="str">
        <f t="shared" si="1"/>
        <v>L</v>
      </c>
      <c r="P22" s="40">
        <v>146.3904</v>
      </c>
      <c r="Q22" s="41" t="str">
        <f t="shared" si="2"/>
        <v>H</v>
      </c>
      <c r="R22" s="40">
        <v>1.018</v>
      </c>
      <c r="S22" s="41" t="str">
        <f t="shared" si="3"/>
        <v>S</v>
      </c>
      <c r="T22" s="40">
        <v>1.288</v>
      </c>
      <c r="U22" s="41" t="str">
        <f t="shared" si="4"/>
        <v>S</v>
      </c>
      <c r="V22" s="40">
        <v>6.8819999999999997</v>
      </c>
      <c r="W22" s="41" t="str">
        <f t="shared" si="5"/>
        <v>S</v>
      </c>
      <c r="X22" s="40">
        <v>4.8159999999999998</v>
      </c>
      <c r="Y22" s="41" t="str">
        <f t="shared" si="6"/>
        <v>S</v>
      </c>
    </row>
    <row r="23" spans="1:25" ht="18" customHeight="1" x14ac:dyDescent="0.25">
      <c r="A23" s="36">
        <v>19</v>
      </c>
      <c r="B23" s="37" t="s">
        <v>51</v>
      </c>
      <c r="C23" s="37" t="s">
        <v>72</v>
      </c>
      <c r="D23" s="37" t="s">
        <v>73</v>
      </c>
      <c r="E23" s="37" t="s">
        <v>44</v>
      </c>
      <c r="F23" s="37" t="s">
        <v>45</v>
      </c>
      <c r="G23" s="37" t="s">
        <v>46</v>
      </c>
      <c r="H23" s="37" t="s">
        <v>74</v>
      </c>
      <c r="I23" s="37" t="s">
        <v>47</v>
      </c>
      <c r="J23" s="38">
        <v>8.5</v>
      </c>
      <c r="K23" s="39">
        <v>0.94</v>
      </c>
      <c r="L23" s="40">
        <v>0.51</v>
      </c>
      <c r="M23" s="41" t="str">
        <f t="shared" si="0"/>
        <v>M</v>
      </c>
      <c r="N23" s="40">
        <v>1.5388800000000002</v>
      </c>
      <c r="O23" s="41" t="str">
        <f t="shared" si="1"/>
        <v>L</v>
      </c>
      <c r="P23" s="40">
        <v>83.884800000000013</v>
      </c>
      <c r="Q23" s="41" t="str">
        <f t="shared" si="2"/>
        <v>M</v>
      </c>
      <c r="R23" s="40">
        <v>0.52600000000000002</v>
      </c>
      <c r="S23" s="41" t="str">
        <f t="shared" si="3"/>
        <v>D</v>
      </c>
      <c r="T23" s="40">
        <v>0.72599999999999998</v>
      </c>
      <c r="U23" s="41" t="str">
        <f t="shared" si="4"/>
        <v>S</v>
      </c>
      <c r="V23" s="40">
        <v>5.7720000000000002</v>
      </c>
      <c r="W23" s="41" t="str">
        <f t="shared" si="5"/>
        <v>S</v>
      </c>
      <c r="X23" s="40">
        <v>5.4459999999999997</v>
      </c>
      <c r="Y23" s="41" t="str">
        <f t="shared" si="6"/>
        <v>S</v>
      </c>
    </row>
    <row r="24" spans="1:25" ht="18" customHeight="1" x14ac:dyDescent="0.25">
      <c r="A24" s="36">
        <v>20</v>
      </c>
      <c r="B24" s="37" t="s">
        <v>75</v>
      </c>
      <c r="C24" s="37" t="s">
        <v>76</v>
      </c>
      <c r="D24" s="37" t="s">
        <v>77</v>
      </c>
      <c r="E24" s="37" t="s">
        <v>44</v>
      </c>
      <c r="F24" s="37" t="s">
        <v>45</v>
      </c>
      <c r="G24" s="37" t="s">
        <v>46</v>
      </c>
      <c r="H24" s="37" t="s">
        <v>62</v>
      </c>
      <c r="I24" s="37" t="s">
        <v>47</v>
      </c>
      <c r="J24" s="38">
        <v>7.8</v>
      </c>
      <c r="K24" s="39">
        <v>1.75</v>
      </c>
      <c r="L24" s="40">
        <v>0.74</v>
      </c>
      <c r="M24" s="41" t="str">
        <f t="shared" si="0"/>
        <v>M</v>
      </c>
      <c r="N24" s="40">
        <v>2.5648000000000004</v>
      </c>
      <c r="O24" s="41" t="str">
        <f t="shared" si="1"/>
        <v>L</v>
      </c>
      <c r="P24" s="40">
        <v>139.04640000000001</v>
      </c>
      <c r="Q24" s="41" t="str">
        <f t="shared" si="2"/>
        <v>H</v>
      </c>
      <c r="R24" s="40">
        <v>1.3380000000000001</v>
      </c>
      <c r="S24" s="41" t="str">
        <f t="shared" si="3"/>
        <v>S</v>
      </c>
      <c r="T24" s="40">
        <v>1.39</v>
      </c>
      <c r="U24" s="41" t="str">
        <f t="shared" si="4"/>
        <v>S</v>
      </c>
      <c r="V24" s="40">
        <v>7.0019999999999998</v>
      </c>
      <c r="W24" s="41" t="str">
        <f t="shared" si="5"/>
        <v>S</v>
      </c>
      <c r="X24" s="40">
        <v>4.5739999999999998</v>
      </c>
      <c r="Y24" s="41" t="str">
        <f t="shared" si="6"/>
        <v>S</v>
      </c>
    </row>
    <row r="25" spans="1:25" ht="18" customHeight="1" x14ac:dyDescent="0.25">
      <c r="A25" s="36">
        <v>21</v>
      </c>
      <c r="B25" s="37" t="s">
        <v>68</v>
      </c>
      <c r="C25" s="37" t="s">
        <v>69</v>
      </c>
      <c r="D25" s="37" t="s">
        <v>49</v>
      </c>
      <c r="E25" s="37" t="s">
        <v>44</v>
      </c>
      <c r="F25" s="37" t="s">
        <v>45</v>
      </c>
      <c r="G25" s="37" t="s">
        <v>46</v>
      </c>
      <c r="H25" s="37" t="s">
        <v>62</v>
      </c>
      <c r="I25" s="37" t="s">
        <v>47</v>
      </c>
      <c r="J25" s="38">
        <v>7.6</v>
      </c>
      <c r="K25" s="39">
        <v>1.63</v>
      </c>
      <c r="L25" s="40">
        <v>0.97500000000000009</v>
      </c>
      <c r="M25" s="41" t="str">
        <f t="shared" si="0"/>
        <v>H</v>
      </c>
      <c r="N25" s="40">
        <v>2.0518400000000003</v>
      </c>
      <c r="O25" s="41" t="str">
        <f t="shared" si="1"/>
        <v>L</v>
      </c>
      <c r="P25" s="40">
        <v>119.46240000000002</v>
      </c>
      <c r="Q25" s="41" t="str">
        <f t="shared" si="2"/>
        <v>M</v>
      </c>
      <c r="R25" s="40">
        <v>1.3140000000000001</v>
      </c>
      <c r="S25" s="41" t="str">
        <f t="shared" si="3"/>
        <v>S</v>
      </c>
      <c r="T25" s="40">
        <v>1.1000000000000001</v>
      </c>
      <c r="U25" s="41" t="str">
        <f t="shared" si="4"/>
        <v>S</v>
      </c>
      <c r="V25" s="40">
        <v>6.2880000000000003</v>
      </c>
      <c r="W25" s="41" t="str">
        <f t="shared" si="5"/>
        <v>S</v>
      </c>
      <c r="X25" s="40">
        <v>4.1059999999999999</v>
      </c>
      <c r="Y25" s="41" t="str">
        <f t="shared" si="6"/>
        <v>S</v>
      </c>
    </row>
    <row r="26" spans="1:25" ht="18" customHeight="1" x14ac:dyDescent="0.25">
      <c r="A26" s="36">
        <v>22</v>
      </c>
      <c r="B26" s="37" t="s">
        <v>78</v>
      </c>
      <c r="C26" s="37" t="s">
        <v>65</v>
      </c>
      <c r="D26" s="37" t="s">
        <v>64</v>
      </c>
      <c r="E26" s="37" t="s">
        <v>44</v>
      </c>
      <c r="F26" s="37" t="s">
        <v>45</v>
      </c>
      <c r="G26" s="37" t="s">
        <v>46</v>
      </c>
      <c r="H26" s="37" t="s">
        <v>50</v>
      </c>
      <c r="I26" s="37" t="s">
        <v>47</v>
      </c>
      <c r="J26" s="38">
        <v>7.7</v>
      </c>
      <c r="K26" s="39">
        <v>1.66</v>
      </c>
      <c r="L26" s="40">
        <v>0.74</v>
      </c>
      <c r="M26" s="41" t="str">
        <f t="shared" si="0"/>
        <v>M</v>
      </c>
      <c r="N26" s="40">
        <v>2.0518400000000003</v>
      </c>
      <c r="O26" s="41" t="str">
        <f t="shared" si="1"/>
        <v>L</v>
      </c>
      <c r="P26" s="40">
        <v>120.2784</v>
      </c>
      <c r="Q26" s="41" t="str">
        <f t="shared" si="2"/>
        <v>M</v>
      </c>
      <c r="R26" s="40">
        <v>1.048</v>
      </c>
      <c r="S26" s="41" t="str">
        <f t="shared" si="3"/>
        <v>S</v>
      </c>
      <c r="T26" s="40">
        <v>1.028</v>
      </c>
      <c r="U26" s="41" t="str">
        <f t="shared" si="4"/>
        <v>S</v>
      </c>
      <c r="V26" s="40">
        <v>6.3680000000000003</v>
      </c>
      <c r="W26" s="41" t="str">
        <f t="shared" si="5"/>
        <v>S</v>
      </c>
      <c r="X26" s="40">
        <v>4.2519999999999998</v>
      </c>
      <c r="Y26" s="41" t="str">
        <f t="shared" si="6"/>
        <v>S</v>
      </c>
    </row>
    <row r="27" spans="1:25" ht="18" customHeight="1" x14ac:dyDescent="0.25">
      <c r="A27" s="36">
        <v>23</v>
      </c>
      <c r="B27" s="37" t="s">
        <v>51</v>
      </c>
      <c r="C27" s="37"/>
      <c r="D27" s="37" t="s">
        <v>43</v>
      </c>
      <c r="E27" s="37" t="s">
        <v>44</v>
      </c>
      <c r="F27" s="37" t="s">
        <v>45</v>
      </c>
      <c r="G27" s="37" t="s">
        <v>46</v>
      </c>
      <c r="H27" s="37" t="s">
        <v>62</v>
      </c>
      <c r="I27" s="37" t="s">
        <v>47</v>
      </c>
      <c r="J27" s="38">
        <v>7.5</v>
      </c>
      <c r="K27" s="39">
        <v>1.75</v>
      </c>
      <c r="L27" s="40">
        <v>0.875</v>
      </c>
      <c r="M27" s="41" t="str">
        <f t="shared" si="0"/>
        <v>H</v>
      </c>
      <c r="N27" s="40">
        <v>2.5648000000000004</v>
      </c>
      <c r="O27" s="41" t="str">
        <f t="shared" si="1"/>
        <v>L</v>
      </c>
      <c r="P27" s="40">
        <v>147.36960000000002</v>
      </c>
      <c r="Q27" s="41" t="str">
        <f t="shared" si="2"/>
        <v>H</v>
      </c>
      <c r="R27" s="40">
        <v>1.1120000000000001</v>
      </c>
      <c r="S27" s="41" t="str">
        <f t="shared" si="3"/>
        <v>S</v>
      </c>
      <c r="T27" s="40">
        <v>1.1579999999999999</v>
      </c>
      <c r="U27" s="41" t="str">
        <f t="shared" si="4"/>
        <v>S</v>
      </c>
      <c r="V27" s="40">
        <v>6.6840000000000002</v>
      </c>
      <c r="W27" s="41" t="str">
        <f t="shared" si="5"/>
        <v>S</v>
      </c>
      <c r="X27" s="40">
        <v>4.4619999999999997</v>
      </c>
      <c r="Y27" s="41" t="str">
        <f t="shared" si="6"/>
        <v>S</v>
      </c>
    </row>
    <row r="28" spans="1:25" ht="18" customHeight="1" x14ac:dyDescent="0.25">
      <c r="A28" s="36">
        <v>24</v>
      </c>
      <c r="B28" s="37" t="s">
        <v>79</v>
      </c>
      <c r="C28" s="37"/>
      <c r="D28" s="37" t="s">
        <v>43</v>
      </c>
      <c r="E28" s="37" t="s">
        <v>44</v>
      </c>
      <c r="F28" s="37" t="s">
        <v>45</v>
      </c>
      <c r="G28" s="37" t="s">
        <v>46</v>
      </c>
      <c r="H28" s="37" t="s">
        <v>80</v>
      </c>
      <c r="I28" s="37" t="s">
        <v>47</v>
      </c>
      <c r="J28" s="38">
        <v>7.5</v>
      </c>
      <c r="K28" s="39">
        <v>1.67</v>
      </c>
      <c r="L28" s="40">
        <v>0.875</v>
      </c>
      <c r="M28" s="41" t="str">
        <f t="shared" si="0"/>
        <v>H</v>
      </c>
      <c r="N28" s="40">
        <v>2.0518400000000003</v>
      </c>
      <c r="O28" s="41" t="str">
        <f t="shared" si="1"/>
        <v>L</v>
      </c>
      <c r="P28" s="40">
        <v>132.5728</v>
      </c>
      <c r="Q28" s="41" t="str">
        <f t="shared" si="2"/>
        <v>M</v>
      </c>
      <c r="R28" s="40">
        <v>1.022</v>
      </c>
      <c r="S28" s="41" t="str">
        <f t="shared" si="3"/>
        <v>S</v>
      </c>
      <c r="T28" s="40">
        <v>1.1579999999999999</v>
      </c>
      <c r="U28" s="41" t="str">
        <f t="shared" si="4"/>
        <v>S</v>
      </c>
      <c r="V28" s="40">
        <v>6.2880000000000003</v>
      </c>
      <c r="W28" s="41" t="str">
        <f t="shared" si="5"/>
        <v>S</v>
      </c>
      <c r="X28" s="40">
        <v>4.1219999999999999</v>
      </c>
      <c r="Y28" s="41" t="str">
        <f t="shared" si="6"/>
        <v>S</v>
      </c>
    </row>
    <row r="29" spans="1:25" ht="18" customHeight="1" x14ac:dyDescent="0.25">
      <c r="A29" s="36">
        <v>25</v>
      </c>
      <c r="B29" s="37" t="s">
        <v>81</v>
      </c>
      <c r="C29" s="37" t="s">
        <v>51</v>
      </c>
      <c r="D29" s="37" t="s">
        <v>64</v>
      </c>
      <c r="E29" s="37" t="s">
        <v>44</v>
      </c>
      <c r="F29" s="37" t="s">
        <v>45</v>
      </c>
      <c r="G29" s="37" t="s">
        <v>46</v>
      </c>
      <c r="H29" s="37" t="s">
        <v>62</v>
      </c>
      <c r="I29" s="37" t="s">
        <v>47</v>
      </c>
      <c r="J29" s="38">
        <v>7.6</v>
      </c>
      <c r="K29" s="39">
        <v>1.55</v>
      </c>
      <c r="L29" s="40">
        <v>0.875</v>
      </c>
      <c r="M29" s="41" t="str">
        <f t="shared" si="0"/>
        <v>H</v>
      </c>
      <c r="N29" s="40">
        <v>2.0518400000000003</v>
      </c>
      <c r="O29" s="41" t="str">
        <f t="shared" si="1"/>
        <v>L</v>
      </c>
      <c r="P29" s="40">
        <v>135.56480000000002</v>
      </c>
      <c r="Q29" s="41" t="str">
        <f t="shared" si="2"/>
        <v>M</v>
      </c>
      <c r="R29" s="40">
        <v>1.0920000000000001</v>
      </c>
      <c r="S29" s="41" t="str">
        <f t="shared" si="3"/>
        <v>S</v>
      </c>
      <c r="T29" s="40">
        <v>1.1579999999999999</v>
      </c>
      <c r="U29" s="41" t="str">
        <f t="shared" si="4"/>
        <v>S</v>
      </c>
      <c r="V29" s="40">
        <v>6.05</v>
      </c>
      <c r="W29" s="41" t="str">
        <f t="shared" si="5"/>
        <v>S</v>
      </c>
      <c r="X29" s="40">
        <v>4.2679999999999998</v>
      </c>
      <c r="Y29" s="41" t="str">
        <f t="shared" si="6"/>
        <v>S</v>
      </c>
    </row>
    <row r="30" spans="1:25" ht="18" customHeight="1" x14ac:dyDescent="0.25">
      <c r="A30" s="36">
        <v>26</v>
      </c>
      <c r="B30" s="37" t="s">
        <v>63</v>
      </c>
      <c r="C30" s="37" t="s">
        <v>51</v>
      </c>
      <c r="D30" s="37" t="s">
        <v>64</v>
      </c>
      <c r="E30" s="37" t="s">
        <v>44</v>
      </c>
      <c r="F30" s="37" t="s">
        <v>45</v>
      </c>
      <c r="G30" s="37" t="s">
        <v>46</v>
      </c>
      <c r="H30" s="37" t="s">
        <v>62</v>
      </c>
      <c r="I30" s="37" t="s">
        <v>47</v>
      </c>
      <c r="J30" s="38">
        <v>7.5</v>
      </c>
      <c r="K30" s="39">
        <v>1.92</v>
      </c>
      <c r="L30" s="40">
        <v>0.97500000000000009</v>
      </c>
      <c r="M30" s="41" t="str">
        <f t="shared" si="0"/>
        <v>H</v>
      </c>
      <c r="N30" s="40">
        <v>2.0518400000000003</v>
      </c>
      <c r="O30" s="41" t="str">
        <f t="shared" si="1"/>
        <v>L</v>
      </c>
      <c r="P30" s="40">
        <v>129.8528</v>
      </c>
      <c r="Q30" s="41" t="str">
        <f t="shared" si="2"/>
        <v>M</v>
      </c>
      <c r="R30" s="40">
        <v>1.224</v>
      </c>
      <c r="S30" s="41" t="str">
        <f t="shared" si="3"/>
        <v>S</v>
      </c>
      <c r="T30" s="40">
        <v>1.202</v>
      </c>
      <c r="U30" s="41" t="str">
        <f t="shared" si="4"/>
        <v>S</v>
      </c>
      <c r="V30" s="40">
        <v>7.3979999999999997</v>
      </c>
      <c r="W30" s="41" t="str">
        <f t="shared" si="5"/>
        <v>S</v>
      </c>
      <c r="X30" s="40">
        <v>4.8319999999999999</v>
      </c>
      <c r="Y30" s="41" t="str">
        <f t="shared" si="6"/>
        <v>S</v>
      </c>
    </row>
    <row r="31" spans="1:25" ht="18" customHeight="1" x14ac:dyDescent="0.25">
      <c r="A31" s="36">
        <v>27</v>
      </c>
      <c r="B31" s="37" t="s">
        <v>82</v>
      </c>
      <c r="C31" s="37"/>
      <c r="D31" s="37" t="s">
        <v>73</v>
      </c>
      <c r="E31" s="37" t="s">
        <v>44</v>
      </c>
      <c r="F31" s="37" t="s">
        <v>45</v>
      </c>
      <c r="G31" s="37" t="s">
        <v>46</v>
      </c>
      <c r="H31" s="37"/>
      <c r="I31" s="37" t="s">
        <v>47</v>
      </c>
      <c r="J31" s="38">
        <v>7.7</v>
      </c>
      <c r="K31" s="39">
        <v>1.52</v>
      </c>
      <c r="L31" s="40">
        <v>0.625</v>
      </c>
      <c r="M31" s="41" t="str">
        <f t="shared" si="0"/>
        <v>M</v>
      </c>
      <c r="N31" s="40">
        <v>1.5388800000000002</v>
      </c>
      <c r="O31" s="41" t="str">
        <f t="shared" si="1"/>
        <v>L</v>
      </c>
      <c r="P31" s="40">
        <v>65.769599999999997</v>
      </c>
      <c r="Q31" s="41" t="str">
        <f t="shared" si="2"/>
        <v>M</v>
      </c>
      <c r="R31" s="40">
        <v>0.48</v>
      </c>
      <c r="S31" s="41" t="str">
        <f t="shared" si="3"/>
        <v>D</v>
      </c>
      <c r="T31" s="40">
        <v>0.35199999999999998</v>
      </c>
      <c r="U31" s="41" t="str">
        <f t="shared" si="4"/>
        <v>S</v>
      </c>
      <c r="V31" s="40">
        <v>1.532</v>
      </c>
      <c r="W31" s="41" t="str">
        <f t="shared" si="5"/>
        <v>D</v>
      </c>
      <c r="X31" s="40">
        <v>2.8</v>
      </c>
      <c r="Y31" s="41" t="str">
        <f t="shared" si="6"/>
        <v>S</v>
      </c>
    </row>
    <row r="32" spans="1:25" ht="18" customHeight="1" x14ac:dyDescent="0.25">
      <c r="A32" s="36">
        <v>28</v>
      </c>
      <c r="B32" s="37" t="s">
        <v>78</v>
      </c>
      <c r="C32" s="37" t="s">
        <v>65</v>
      </c>
      <c r="D32" s="37" t="s">
        <v>64</v>
      </c>
      <c r="E32" s="37" t="s">
        <v>44</v>
      </c>
      <c r="F32" s="37" t="s">
        <v>45</v>
      </c>
      <c r="G32" s="37" t="s">
        <v>46</v>
      </c>
      <c r="H32" s="37" t="s">
        <v>62</v>
      </c>
      <c r="I32" s="37" t="s">
        <v>47</v>
      </c>
      <c r="J32" s="38">
        <v>7.6</v>
      </c>
      <c r="K32" s="39">
        <v>2.0099999999999998</v>
      </c>
      <c r="L32" s="40">
        <v>0.8125</v>
      </c>
      <c r="M32" s="41" t="str">
        <f t="shared" si="0"/>
        <v>H</v>
      </c>
      <c r="N32" s="40">
        <v>3.0777600000000005</v>
      </c>
      <c r="O32" s="41" t="str">
        <f t="shared" si="1"/>
        <v>L</v>
      </c>
      <c r="P32" s="40">
        <v>140.56960000000001</v>
      </c>
      <c r="Q32" s="41" t="str">
        <f t="shared" si="2"/>
        <v>H</v>
      </c>
      <c r="R32" s="40">
        <v>1.25</v>
      </c>
      <c r="S32" s="41" t="str">
        <f t="shared" si="3"/>
        <v>S</v>
      </c>
      <c r="T32" s="40">
        <v>1.3460000000000001</v>
      </c>
      <c r="U32" s="41" t="str">
        <f t="shared" si="4"/>
        <v>S</v>
      </c>
      <c r="V32" s="40">
        <v>6.2080000000000002</v>
      </c>
      <c r="W32" s="41" t="str">
        <f t="shared" si="5"/>
        <v>S</v>
      </c>
      <c r="X32" s="40">
        <v>4.2839999999999998</v>
      </c>
      <c r="Y32" s="41" t="str">
        <f t="shared" si="6"/>
        <v>S</v>
      </c>
    </row>
    <row r="33" spans="1:25" ht="18" customHeight="1" x14ac:dyDescent="0.25">
      <c r="A33" s="36">
        <v>29</v>
      </c>
      <c r="B33" s="37" t="s">
        <v>81</v>
      </c>
      <c r="C33" s="37" t="s">
        <v>51</v>
      </c>
      <c r="D33" s="37" t="s">
        <v>64</v>
      </c>
      <c r="E33" s="37" t="s">
        <v>44</v>
      </c>
      <c r="F33" s="37" t="s">
        <v>45</v>
      </c>
      <c r="G33" s="37" t="s">
        <v>46</v>
      </c>
      <c r="H33" s="37" t="s">
        <v>50</v>
      </c>
      <c r="I33" s="37" t="s">
        <v>47</v>
      </c>
      <c r="J33" s="38">
        <v>7.6</v>
      </c>
      <c r="K33" s="39">
        <v>1.72</v>
      </c>
      <c r="L33" s="40">
        <v>0.8125</v>
      </c>
      <c r="M33" s="41" t="str">
        <f t="shared" si="0"/>
        <v>H</v>
      </c>
      <c r="N33" s="40">
        <v>2.0518400000000003</v>
      </c>
      <c r="O33" s="41" t="str">
        <f t="shared" si="1"/>
        <v>L</v>
      </c>
      <c r="P33" s="40">
        <v>114.78400000000002</v>
      </c>
      <c r="Q33" s="41" t="str">
        <f t="shared" si="2"/>
        <v>M</v>
      </c>
      <c r="R33" s="40">
        <v>1.18</v>
      </c>
      <c r="S33" s="41" t="str">
        <f t="shared" si="3"/>
        <v>S</v>
      </c>
      <c r="T33" s="40">
        <v>1.1000000000000001</v>
      </c>
      <c r="U33" s="41" t="str">
        <f t="shared" si="4"/>
        <v>S</v>
      </c>
      <c r="V33" s="40">
        <v>17.7</v>
      </c>
      <c r="W33" s="41" t="str">
        <f t="shared" si="5"/>
        <v>S</v>
      </c>
      <c r="X33" s="40">
        <v>4.1539999999999999</v>
      </c>
      <c r="Y33" s="41" t="str">
        <f t="shared" si="6"/>
        <v>S</v>
      </c>
    </row>
    <row r="34" spans="1:25" ht="18" customHeight="1" x14ac:dyDescent="0.25">
      <c r="A34" s="36">
        <v>30</v>
      </c>
      <c r="B34" s="37" t="s">
        <v>83</v>
      </c>
      <c r="C34" s="37" t="s">
        <v>84</v>
      </c>
      <c r="D34" s="37" t="s">
        <v>49</v>
      </c>
      <c r="E34" s="37" t="s">
        <v>44</v>
      </c>
      <c r="F34" s="37" t="s">
        <v>45</v>
      </c>
      <c r="G34" s="37" t="s">
        <v>46</v>
      </c>
      <c r="H34" s="37" t="s">
        <v>50</v>
      </c>
      <c r="I34" s="37" t="s">
        <v>47</v>
      </c>
      <c r="J34" s="38">
        <v>7.9</v>
      </c>
      <c r="K34" s="39">
        <v>0.81</v>
      </c>
      <c r="L34" s="40">
        <v>0.6875</v>
      </c>
      <c r="M34" s="41" t="str">
        <f t="shared" si="0"/>
        <v>M</v>
      </c>
      <c r="N34" s="40">
        <v>1.5388800000000002</v>
      </c>
      <c r="O34" s="41" t="str">
        <f t="shared" si="1"/>
        <v>L</v>
      </c>
      <c r="P34" s="40">
        <v>55.923200000000001</v>
      </c>
      <c r="Q34" s="41" t="str">
        <f t="shared" si="2"/>
        <v>L</v>
      </c>
      <c r="R34" s="40">
        <v>0.52</v>
      </c>
      <c r="S34" s="41" t="str">
        <f t="shared" si="3"/>
        <v>D</v>
      </c>
      <c r="T34" s="40">
        <v>0.26600000000000001</v>
      </c>
      <c r="U34" s="41" t="str">
        <f t="shared" si="4"/>
        <v>S</v>
      </c>
      <c r="V34" s="40">
        <v>2.484</v>
      </c>
      <c r="W34" s="41" t="str">
        <f t="shared" si="5"/>
        <v>D</v>
      </c>
      <c r="X34" s="40">
        <v>3.3</v>
      </c>
      <c r="Y34" s="41" t="str">
        <f t="shared" si="6"/>
        <v>S</v>
      </c>
    </row>
    <row r="35" spans="1:25" ht="18" customHeight="1" x14ac:dyDescent="0.25">
      <c r="A35" s="36">
        <v>31</v>
      </c>
      <c r="B35" s="37" t="s">
        <v>42</v>
      </c>
      <c r="C35" s="37"/>
      <c r="D35" s="37" t="s">
        <v>43</v>
      </c>
      <c r="E35" s="37" t="s">
        <v>44</v>
      </c>
      <c r="F35" s="37" t="s">
        <v>45</v>
      </c>
      <c r="G35" s="37" t="s">
        <v>46</v>
      </c>
      <c r="H35" s="37" t="s">
        <v>50</v>
      </c>
      <c r="I35" s="37" t="s">
        <v>47</v>
      </c>
      <c r="J35" s="38">
        <v>7.9</v>
      </c>
      <c r="K35" s="39">
        <v>0.81</v>
      </c>
      <c r="L35" s="40">
        <v>0.875</v>
      </c>
      <c r="M35" s="41" t="str">
        <f t="shared" si="0"/>
        <v>H</v>
      </c>
      <c r="N35" s="40">
        <v>2.5648000000000004</v>
      </c>
      <c r="O35" s="41" t="str">
        <f t="shared" si="1"/>
        <v>L</v>
      </c>
      <c r="P35" s="40">
        <v>140.8416</v>
      </c>
      <c r="Q35" s="41" t="str">
        <f t="shared" si="2"/>
        <v>H</v>
      </c>
      <c r="R35" s="40">
        <v>1.766</v>
      </c>
      <c r="S35" s="41" t="str">
        <f t="shared" si="3"/>
        <v>S</v>
      </c>
      <c r="T35" s="40">
        <v>1.49</v>
      </c>
      <c r="U35" s="41" t="str">
        <f t="shared" si="4"/>
        <v>S</v>
      </c>
      <c r="V35" s="40">
        <v>8.8640000000000008</v>
      </c>
      <c r="W35" s="41" t="str">
        <f t="shared" si="5"/>
        <v>S</v>
      </c>
      <c r="X35" s="40">
        <v>5.7679999999999998</v>
      </c>
      <c r="Y35" s="41" t="str">
        <f t="shared" si="6"/>
        <v>S</v>
      </c>
    </row>
    <row r="36" spans="1:25" ht="18" customHeight="1" x14ac:dyDescent="0.25">
      <c r="A36" s="36">
        <v>32</v>
      </c>
      <c r="B36" s="37" t="s">
        <v>65</v>
      </c>
      <c r="C36" s="37" t="s">
        <v>66</v>
      </c>
      <c r="D36" s="37" t="s">
        <v>64</v>
      </c>
      <c r="E36" s="37" t="s">
        <v>44</v>
      </c>
      <c r="F36" s="37" t="s">
        <v>45</v>
      </c>
      <c r="G36" s="37" t="s">
        <v>46</v>
      </c>
      <c r="H36" s="37" t="s">
        <v>50</v>
      </c>
      <c r="I36" s="37" t="s">
        <v>47</v>
      </c>
      <c r="J36" s="38">
        <v>8.3000000000000007</v>
      </c>
      <c r="K36" s="39">
        <v>0.46</v>
      </c>
      <c r="L36" s="40">
        <v>0.8125</v>
      </c>
      <c r="M36" s="41" t="str">
        <f t="shared" si="0"/>
        <v>H</v>
      </c>
      <c r="N36" s="40">
        <v>2.5648000000000004</v>
      </c>
      <c r="O36" s="41" t="str">
        <f t="shared" si="1"/>
        <v>L</v>
      </c>
      <c r="P36" s="40">
        <v>115.00160000000001</v>
      </c>
      <c r="Q36" s="41" t="str">
        <f t="shared" si="2"/>
        <v>M</v>
      </c>
      <c r="R36" s="40">
        <v>0.92</v>
      </c>
      <c r="S36" s="41" t="str">
        <f t="shared" si="3"/>
        <v>S</v>
      </c>
      <c r="T36" s="40">
        <v>0.98599999999999999</v>
      </c>
      <c r="U36" s="41" t="str">
        <f t="shared" si="4"/>
        <v>S</v>
      </c>
      <c r="V36" s="40">
        <v>5.8120000000000003</v>
      </c>
      <c r="W36" s="41" t="str">
        <f t="shared" si="5"/>
        <v>S</v>
      </c>
      <c r="X36" s="40">
        <v>4.0739999999999998</v>
      </c>
      <c r="Y36" s="41" t="str">
        <f t="shared" si="6"/>
        <v>S</v>
      </c>
    </row>
    <row r="37" spans="1:25" ht="18" customHeight="1" x14ac:dyDescent="0.25">
      <c r="A37" s="36">
        <v>33</v>
      </c>
      <c r="B37" s="37" t="s">
        <v>85</v>
      </c>
      <c r="C37" s="37" t="s">
        <v>69</v>
      </c>
      <c r="D37" s="37" t="s">
        <v>49</v>
      </c>
      <c r="E37" s="37" t="s">
        <v>44</v>
      </c>
      <c r="F37" s="37" t="s">
        <v>45</v>
      </c>
      <c r="G37" s="37" t="s">
        <v>46</v>
      </c>
      <c r="H37" s="37" t="s">
        <v>50</v>
      </c>
      <c r="I37" s="37" t="s">
        <v>47</v>
      </c>
      <c r="J37" s="38">
        <v>8.1999999999999993</v>
      </c>
      <c r="K37" s="39">
        <v>0.33</v>
      </c>
      <c r="L37" s="40">
        <v>0.74</v>
      </c>
      <c r="M37" s="41" t="str">
        <f t="shared" si="0"/>
        <v>M</v>
      </c>
      <c r="N37" s="40">
        <v>13.336959999999999</v>
      </c>
      <c r="O37" s="41" t="str">
        <f t="shared" si="1"/>
        <v>M</v>
      </c>
      <c r="P37" s="40">
        <v>58.697600000000001</v>
      </c>
      <c r="Q37" s="41" t="str">
        <f t="shared" si="2"/>
        <v>M</v>
      </c>
      <c r="R37" s="40">
        <v>1.1499999999999999</v>
      </c>
      <c r="S37" s="41" t="str">
        <f t="shared" si="3"/>
        <v>S</v>
      </c>
      <c r="T37" s="40">
        <v>0.51</v>
      </c>
      <c r="U37" s="41" t="str">
        <f t="shared" si="4"/>
        <v>S</v>
      </c>
      <c r="V37" s="40">
        <v>2.008</v>
      </c>
      <c r="W37" s="41" t="str">
        <f t="shared" si="5"/>
        <v>D</v>
      </c>
      <c r="X37" s="40">
        <v>2.72</v>
      </c>
      <c r="Y37" s="41" t="str">
        <f t="shared" si="6"/>
        <v>S</v>
      </c>
    </row>
    <row r="38" spans="1:25" ht="18" customHeight="1" x14ac:dyDescent="0.25">
      <c r="A38" s="36">
        <v>34</v>
      </c>
      <c r="B38" s="37" t="s">
        <v>83</v>
      </c>
      <c r="C38" s="37" t="s">
        <v>84</v>
      </c>
      <c r="D38" s="37" t="s">
        <v>49</v>
      </c>
      <c r="E38" s="37" t="s">
        <v>44</v>
      </c>
      <c r="F38" s="37" t="s">
        <v>45</v>
      </c>
      <c r="G38" s="37" t="s">
        <v>46</v>
      </c>
      <c r="H38" s="37" t="s">
        <v>50</v>
      </c>
      <c r="I38" s="37" t="s">
        <v>47</v>
      </c>
      <c r="J38" s="38">
        <v>7.6</v>
      </c>
      <c r="K38" s="39">
        <v>1.66</v>
      </c>
      <c r="L38" s="40">
        <v>0.74</v>
      </c>
      <c r="M38" s="41" t="str">
        <f t="shared" si="0"/>
        <v>M</v>
      </c>
      <c r="N38" s="40">
        <v>2.0518400000000003</v>
      </c>
      <c r="O38" s="41" t="str">
        <f t="shared" si="1"/>
        <v>L</v>
      </c>
      <c r="P38" s="40">
        <v>106.0256</v>
      </c>
      <c r="Q38" s="41" t="str">
        <f t="shared" si="2"/>
        <v>M</v>
      </c>
      <c r="R38" s="40">
        <v>0.83599999999999997</v>
      </c>
      <c r="S38" s="41" t="str">
        <f t="shared" si="3"/>
        <v>S</v>
      </c>
      <c r="T38" s="40">
        <v>0.79800000000000004</v>
      </c>
      <c r="U38" s="41" t="str">
        <f t="shared" si="4"/>
        <v>S</v>
      </c>
      <c r="V38" s="40">
        <v>2.0859999999999999</v>
      </c>
      <c r="W38" s="41" t="str">
        <f t="shared" si="5"/>
        <v>D</v>
      </c>
      <c r="X38" s="40">
        <v>2.67</v>
      </c>
      <c r="Y38" s="41" t="str">
        <f t="shared" si="6"/>
        <v>S</v>
      </c>
    </row>
    <row r="39" spans="1:25" ht="18" customHeight="1" x14ac:dyDescent="0.25">
      <c r="A39" s="36">
        <v>35</v>
      </c>
      <c r="B39" s="37" t="s">
        <v>70</v>
      </c>
      <c r="C39" s="37" t="s">
        <v>86</v>
      </c>
      <c r="D39" s="37" t="s">
        <v>49</v>
      </c>
      <c r="E39" s="37" t="s">
        <v>44</v>
      </c>
      <c r="F39" s="37" t="s">
        <v>45</v>
      </c>
      <c r="G39" s="37" t="s">
        <v>46</v>
      </c>
      <c r="H39" s="37" t="s">
        <v>50</v>
      </c>
      <c r="I39" s="37" t="s">
        <v>47</v>
      </c>
      <c r="J39" s="38">
        <v>8.5</v>
      </c>
      <c r="K39" s="39">
        <v>0.95</v>
      </c>
      <c r="L39" s="40">
        <v>0.875</v>
      </c>
      <c r="M39" s="41" t="str">
        <f t="shared" si="0"/>
        <v>H</v>
      </c>
      <c r="N39" s="40">
        <v>12.311040000000002</v>
      </c>
      <c r="O39" s="41" t="str">
        <f t="shared" si="1"/>
        <v>M</v>
      </c>
      <c r="P39" s="40">
        <v>136.54400000000001</v>
      </c>
      <c r="Q39" s="41" t="str">
        <f t="shared" si="2"/>
        <v>H</v>
      </c>
      <c r="R39" s="40">
        <v>1.196</v>
      </c>
      <c r="S39" s="41" t="str">
        <f t="shared" si="3"/>
        <v>S</v>
      </c>
      <c r="T39" s="40">
        <v>1.1160000000000001</v>
      </c>
      <c r="U39" s="41" t="str">
        <f t="shared" si="4"/>
        <v>S</v>
      </c>
      <c r="V39" s="40">
        <v>6.3680000000000003</v>
      </c>
      <c r="W39" s="41" t="str">
        <f t="shared" si="5"/>
        <v>S</v>
      </c>
      <c r="X39" s="40">
        <v>4.4619999999999997</v>
      </c>
      <c r="Y39" s="41" t="str">
        <f t="shared" si="6"/>
        <v>S</v>
      </c>
    </row>
    <row r="40" spans="1:25" ht="18" customHeight="1" x14ac:dyDescent="0.25">
      <c r="A40" s="36">
        <v>36</v>
      </c>
      <c r="B40" s="37" t="s">
        <v>85</v>
      </c>
      <c r="C40" s="37" t="s">
        <v>87</v>
      </c>
      <c r="D40" s="37" t="s">
        <v>49</v>
      </c>
      <c r="E40" s="37" t="s">
        <v>44</v>
      </c>
      <c r="F40" s="37" t="s">
        <v>45</v>
      </c>
      <c r="G40" s="37" t="s">
        <v>46</v>
      </c>
      <c r="H40" s="37" t="s">
        <v>62</v>
      </c>
      <c r="I40" s="37" t="s">
        <v>47</v>
      </c>
      <c r="J40" s="38">
        <v>7.6</v>
      </c>
      <c r="K40" s="39">
        <v>1.75</v>
      </c>
      <c r="L40" s="40">
        <v>0.74</v>
      </c>
      <c r="M40" s="41" t="str">
        <f t="shared" si="0"/>
        <v>M</v>
      </c>
      <c r="N40" s="40">
        <v>2.0518400000000003</v>
      </c>
      <c r="O40" s="41" t="str">
        <f t="shared" si="1"/>
        <v>L</v>
      </c>
      <c r="P40" s="40">
        <v>90.358400000000003</v>
      </c>
      <c r="Q40" s="41" t="str">
        <f t="shared" si="2"/>
        <v>M</v>
      </c>
      <c r="R40" s="40">
        <v>0.94399999999999995</v>
      </c>
      <c r="S40" s="41" t="str">
        <f t="shared" si="3"/>
        <v>S</v>
      </c>
      <c r="T40" s="40">
        <v>0.38</v>
      </c>
      <c r="U40" s="41" t="str">
        <f t="shared" si="4"/>
        <v>S</v>
      </c>
      <c r="V40" s="40">
        <v>1.452</v>
      </c>
      <c r="W40" s="41" t="str">
        <f t="shared" si="5"/>
        <v>D</v>
      </c>
      <c r="X40" s="40">
        <v>2.2519999999999998</v>
      </c>
      <c r="Y40" s="41" t="str">
        <f t="shared" si="6"/>
        <v>S</v>
      </c>
    </row>
    <row r="41" spans="1:25" ht="18" customHeight="1" x14ac:dyDescent="0.25">
      <c r="A41" s="36">
        <v>37</v>
      </c>
      <c r="B41" s="37" t="s">
        <v>88</v>
      </c>
      <c r="C41" s="37" t="s">
        <v>89</v>
      </c>
      <c r="D41" s="37" t="s">
        <v>43</v>
      </c>
      <c r="E41" s="37" t="s">
        <v>44</v>
      </c>
      <c r="F41" s="37" t="s">
        <v>45</v>
      </c>
      <c r="G41" s="37" t="s">
        <v>46</v>
      </c>
      <c r="H41" s="37" t="s">
        <v>90</v>
      </c>
      <c r="I41" s="37" t="s">
        <v>47</v>
      </c>
      <c r="J41" s="38">
        <v>7.6</v>
      </c>
      <c r="K41" s="39">
        <v>1.75</v>
      </c>
      <c r="L41" s="40">
        <v>0.74</v>
      </c>
      <c r="M41" s="41" t="str">
        <f t="shared" si="0"/>
        <v>M</v>
      </c>
      <c r="N41" s="40">
        <v>3.0777600000000005</v>
      </c>
      <c r="O41" s="41" t="str">
        <f t="shared" si="1"/>
        <v>L</v>
      </c>
      <c r="P41" s="40">
        <v>127.29600000000001</v>
      </c>
      <c r="Q41" s="41" t="str">
        <f t="shared" si="2"/>
        <v>M</v>
      </c>
      <c r="R41" s="40">
        <v>0.998</v>
      </c>
      <c r="S41" s="41" t="str">
        <f t="shared" si="3"/>
        <v>S</v>
      </c>
      <c r="T41" s="40">
        <v>0.98599999999999999</v>
      </c>
      <c r="U41" s="41" t="str">
        <f t="shared" si="4"/>
        <v>S</v>
      </c>
      <c r="V41" s="40">
        <v>6.3680000000000003</v>
      </c>
      <c r="W41" s="41" t="str">
        <f t="shared" si="5"/>
        <v>S</v>
      </c>
      <c r="X41" s="40">
        <v>4.38</v>
      </c>
      <c r="Y41" s="41" t="str">
        <f t="shared" si="6"/>
        <v>S</v>
      </c>
    </row>
    <row r="42" spans="1:25" ht="18" customHeight="1" x14ac:dyDescent="0.25">
      <c r="A42" s="36">
        <v>38</v>
      </c>
      <c r="B42" s="37" t="s">
        <v>75</v>
      </c>
      <c r="C42" s="37" t="s">
        <v>91</v>
      </c>
      <c r="D42" s="37" t="s">
        <v>77</v>
      </c>
      <c r="E42" s="37" t="s">
        <v>44</v>
      </c>
      <c r="F42" s="37" t="s">
        <v>45</v>
      </c>
      <c r="G42" s="37" t="s">
        <v>46</v>
      </c>
      <c r="H42" s="37" t="s">
        <v>50</v>
      </c>
      <c r="I42" s="37" t="s">
        <v>47</v>
      </c>
      <c r="J42" s="38">
        <v>8.3000000000000007</v>
      </c>
      <c r="K42" s="39">
        <v>0.55000000000000004</v>
      </c>
      <c r="L42" s="40">
        <v>0.74</v>
      </c>
      <c r="M42" s="41" t="str">
        <f t="shared" si="0"/>
        <v>M</v>
      </c>
      <c r="N42" s="40">
        <v>3.0777600000000005</v>
      </c>
      <c r="O42" s="41" t="str">
        <f t="shared" si="1"/>
        <v>L</v>
      </c>
      <c r="P42" s="40">
        <v>128.87360000000001</v>
      </c>
      <c r="Q42" s="41" t="str">
        <f t="shared" si="2"/>
        <v>M</v>
      </c>
      <c r="R42" s="40">
        <v>1.21</v>
      </c>
      <c r="S42" s="41" t="str">
        <f t="shared" si="3"/>
        <v>S</v>
      </c>
      <c r="T42" s="40">
        <v>1.1439999999999999</v>
      </c>
      <c r="U42" s="41" t="str">
        <f t="shared" si="4"/>
        <v>S</v>
      </c>
      <c r="V42" s="40">
        <v>6.3680000000000003</v>
      </c>
      <c r="W42" s="41" t="str">
        <f t="shared" si="5"/>
        <v>S</v>
      </c>
      <c r="X42" s="40">
        <v>4.01</v>
      </c>
      <c r="Y42" s="41" t="str">
        <f t="shared" si="6"/>
        <v>S</v>
      </c>
    </row>
    <row r="43" spans="1:25" ht="18" customHeight="1" x14ac:dyDescent="0.25">
      <c r="A43" s="36">
        <v>39</v>
      </c>
      <c r="B43" s="37" t="s">
        <v>92</v>
      </c>
      <c r="C43" s="37" t="s">
        <v>68</v>
      </c>
      <c r="D43" s="37" t="s">
        <v>49</v>
      </c>
      <c r="E43" s="37" t="s">
        <v>44</v>
      </c>
      <c r="F43" s="37" t="s">
        <v>45</v>
      </c>
      <c r="G43" s="37" t="s">
        <v>46</v>
      </c>
      <c r="H43" s="37" t="s">
        <v>50</v>
      </c>
      <c r="I43" s="37" t="s">
        <v>47</v>
      </c>
      <c r="J43" s="38">
        <v>8.1999999999999993</v>
      </c>
      <c r="K43" s="39">
        <v>0.73</v>
      </c>
      <c r="L43" s="40">
        <v>0.625</v>
      </c>
      <c r="M43" s="41" t="str">
        <f t="shared" si="0"/>
        <v>M</v>
      </c>
      <c r="N43" s="40">
        <v>2.0518400000000003</v>
      </c>
      <c r="O43" s="41" t="str">
        <f t="shared" si="1"/>
        <v>L</v>
      </c>
      <c r="P43" s="40">
        <v>71.318399999999997</v>
      </c>
      <c r="Q43" s="41" t="str">
        <f t="shared" si="2"/>
        <v>M</v>
      </c>
      <c r="R43" s="40">
        <v>0.40200000000000002</v>
      </c>
      <c r="S43" s="41" t="str">
        <f t="shared" si="3"/>
        <v>D</v>
      </c>
      <c r="T43" s="40">
        <v>0.33800000000000002</v>
      </c>
      <c r="U43" s="41" t="str">
        <f t="shared" si="4"/>
        <v>S</v>
      </c>
      <c r="V43" s="40">
        <v>1.254</v>
      </c>
      <c r="W43" s="41" t="str">
        <f t="shared" si="5"/>
        <v>D</v>
      </c>
      <c r="X43" s="40">
        <v>2.0259999999999998</v>
      </c>
      <c r="Y43" s="41" t="str">
        <f t="shared" si="6"/>
        <v>S</v>
      </c>
    </row>
    <row r="44" spans="1:25" ht="18" customHeight="1" x14ac:dyDescent="0.25">
      <c r="A44" s="36">
        <v>40</v>
      </c>
      <c r="B44" s="37" t="s">
        <v>92</v>
      </c>
      <c r="C44" s="37" t="s">
        <v>68</v>
      </c>
      <c r="D44" s="37" t="s">
        <v>49</v>
      </c>
      <c r="E44" s="37" t="s">
        <v>44</v>
      </c>
      <c r="F44" s="37" t="s">
        <v>45</v>
      </c>
      <c r="G44" s="37" t="s">
        <v>46</v>
      </c>
      <c r="H44" s="37" t="s">
        <v>62</v>
      </c>
      <c r="I44" s="37" t="s">
        <v>47</v>
      </c>
      <c r="J44" s="38">
        <v>7.7</v>
      </c>
      <c r="K44" s="39">
        <v>1.65</v>
      </c>
      <c r="L44" s="40">
        <v>0.8125</v>
      </c>
      <c r="M44" s="41" t="str">
        <f t="shared" si="0"/>
        <v>H</v>
      </c>
      <c r="N44" s="40">
        <v>2.5648000000000004</v>
      </c>
      <c r="O44" s="41" t="str">
        <f t="shared" si="1"/>
        <v>L</v>
      </c>
      <c r="P44" s="40">
        <v>124.79360000000001</v>
      </c>
      <c r="Q44" s="41" t="str">
        <f t="shared" si="2"/>
        <v>M</v>
      </c>
      <c r="R44" s="40">
        <v>0.96399999999999997</v>
      </c>
      <c r="S44" s="41" t="str">
        <f t="shared" si="3"/>
        <v>S</v>
      </c>
      <c r="T44" s="40">
        <v>0.42399999999999999</v>
      </c>
      <c r="U44" s="41" t="str">
        <f t="shared" si="4"/>
        <v>S</v>
      </c>
      <c r="V44" s="40">
        <v>1.69</v>
      </c>
      <c r="W44" s="41" t="str">
        <f t="shared" si="5"/>
        <v>D</v>
      </c>
      <c r="X44" s="40">
        <v>2.8479999999999999</v>
      </c>
      <c r="Y44" s="41" t="str">
        <f t="shared" si="6"/>
        <v>S</v>
      </c>
    </row>
    <row r="45" spans="1:25" ht="18" customHeight="1" x14ac:dyDescent="0.25">
      <c r="A45" s="36">
        <v>41</v>
      </c>
      <c r="B45" s="37" t="s">
        <v>93</v>
      </c>
      <c r="C45" s="37" t="s">
        <v>94</v>
      </c>
      <c r="D45" s="37" t="s">
        <v>95</v>
      </c>
      <c r="E45" s="37" t="s">
        <v>96</v>
      </c>
      <c r="F45" s="37" t="s">
        <v>97</v>
      </c>
      <c r="G45" s="37" t="s">
        <v>98</v>
      </c>
      <c r="H45" s="37" t="s">
        <v>99</v>
      </c>
      <c r="I45" s="37" t="s">
        <v>47</v>
      </c>
      <c r="J45" s="38">
        <v>6.6</v>
      </c>
      <c r="K45" s="39">
        <v>0.66</v>
      </c>
      <c r="L45" s="40">
        <v>0.98749999999999982</v>
      </c>
      <c r="M45" s="41" t="str">
        <f t="shared" si="0"/>
        <v>H</v>
      </c>
      <c r="N45" s="40">
        <v>2.5648000000000004</v>
      </c>
      <c r="O45" s="41" t="str">
        <f t="shared" si="1"/>
        <v>L</v>
      </c>
      <c r="P45" s="40">
        <v>892.16000000000008</v>
      </c>
      <c r="Q45" s="41" t="str">
        <f t="shared" si="2"/>
        <v>H</v>
      </c>
      <c r="R45" s="40">
        <v>1.89</v>
      </c>
      <c r="S45" s="41" t="str">
        <f t="shared" si="3"/>
        <v>S</v>
      </c>
      <c r="T45" s="40">
        <v>4.9039999999999999</v>
      </c>
      <c r="U45" s="41" t="str">
        <f t="shared" si="4"/>
        <v>S</v>
      </c>
      <c r="V45" s="40">
        <v>30.02</v>
      </c>
      <c r="W45" s="41" t="str">
        <f t="shared" si="5"/>
        <v>S</v>
      </c>
      <c r="X45" s="40">
        <v>22.22</v>
      </c>
      <c r="Y45" s="41" t="str">
        <f t="shared" si="6"/>
        <v>S</v>
      </c>
    </row>
    <row r="46" spans="1:25" ht="18" customHeight="1" x14ac:dyDescent="0.25">
      <c r="A46" s="36">
        <v>42</v>
      </c>
      <c r="B46" s="37" t="s">
        <v>100</v>
      </c>
      <c r="C46" s="37" t="s">
        <v>101</v>
      </c>
      <c r="D46" s="37" t="s">
        <v>95</v>
      </c>
      <c r="E46" s="37" t="s">
        <v>96</v>
      </c>
      <c r="F46" s="37" t="s">
        <v>97</v>
      </c>
      <c r="G46" s="37" t="s">
        <v>98</v>
      </c>
      <c r="H46" s="37" t="s">
        <v>102</v>
      </c>
      <c r="I46" s="37" t="s">
        <v>47</v>
      </c>
      <c r="J46" s="38">
        <v>7</v>
      </c>
      <c r="K46" s="39">
        <v>0.44</v>
      </c>
      <c r="L46" s="40">
        <v>0.9375</v>
      </c>
      <c r="M46" s="41" t="str">
        <f t="shared" si="0"/>
        <v>H</v>
      </c>
      <c r="N46" s="40">
        <v>2.0518400000000003</v>
      </c>
      <c r="O46" s="41" t="str">
        <f t="shared" si="1"/>
        <v>L</v>
      </c>
      <c r="P46" s="40">
        <v>196.05760000000001</v>
      </c>
      <c r="Q46" s="41" t="str">
        <f t="shared" si="2"/>
        <v>H</v>
      </c>
      <c r="R46" s="40">
        <v>0.79600000000000004</v>
      </c>
      <c r="S46" s="41" t="str">
        <f t="shared" si="3"/>
        <v>S</v>
      </c>
      <c r="T46" s="40">
        <v>3.1760000000000002</v>
      </c>
      <c r="U46" s="41" t="str">
        <f t="shared" si="4"/>
        <v>S</v>
      </c>
      <c r="V46" s="40">
        <v>16.87</v>
      </c>
      <c r="W46" s="41" t="str">
        <f t="shared" si="5"/>
        <v>S</v>
      </c>
      <c r="X46" s="40">
        <v>18.739999999999998</v>
      </c>
      <c r="Y46" s="41" t="str">
        <f t="shared" si="6"/>
        <v>S</v>
      </c>
    </row>
    <row r="47" spans="1:25" ht="18" customHeight="1" x14ac:dyDescent="0.25">
      <c r="A47" s="36">
        <v>43</v>
      </c>
      <c r="B47" s="37" t="s">
        <v>103</v>
      </c>
      <c r="C47" s="37" t="s">
        <v>104</v>
      </c>
      <c r="D47" s="37" t="s">
        <v>95</v>
      </c>
      <c r="E47" s="37" t="s">
        <v>96</v>
      </c>
      <c r="F47" s="37" t="s">
        <v>97</v>
      </c>
      <c r="G47" s="37" t="s">
        <v>98</v>
      </c>
      <c r="H47" s="37" t="s">
        <v>105</v>
      </c>
      <c r="I47" s="37" t="s">
        <v>47</v>
      </c>
      <c r="J47" s="38">
        <v>6.8</v>
      </c>
      <c r="K47" s="39">
        <v>0.27</v>
      </c>
      <c r="L47" s="40">
        <v>0.98749999999999982</v>
      </c>
      <c r="M47" s="41" t="str">
        <f t="shared" si="0"/>
        <v>H</v>
      </c>
      <c r="N47" s="40">
        <v>2.0518400000000003</v>
      </c>
      <c r="O47" s="41" t="str">
        <f t="shared" si="1"/>
        <v>L</v>
      </c>
      <c r="P47" s="40">
        <v>625.98080000000004</v>
      </c>
      <c r="Q47" s="41" t="str">
        <f t="shared" si="2"/>
        <v>H</v>
      </c>
      <c r="R47" s="40">
        <v>1.3720000000000001</v>
      </c>
      <c r="S47" s="41" t="str">
        <f t="shared" si="3"/>
        <v>S</v>
      </c>
      <c r="T47" s="40">
        <v>3.7959999999999998</v>
      </c>
      <c r="U47" s="41" t="str">
        <f t="shared" si="4"/>
        <v>S</v>
      </c>
      <c r="V47" s="40">
        <v>30.26</v>
      </c>
      <c r="W47" s="41" t="str">
        <f t="shared" si="5"/>
        <v>S</v>
      </c>
      <c r="X47" s="40">
        <v>20.440000000000001</v>
      </c>
      <c r="Y47" s="41" t="str">
        <f t="shared" si="6"/>
        <v>S</v>
      </c>
    </row>
    <row r="48" spans="1:25" ht="18" customHeight="1" x14ac:dyDescent="0.25">
      <c r="A48" s="36">
        <v>44</v>
      </c>
      <c r="B48" s="37" t="s">
        <v>106</v>
      </c>
      <c r="C48" s="37" t="s">
        <v>107</v>
      </c>
      <c r="D48" s="37" t="s">
        <v>95</v>
      </c>
      <c r="E48" s="37" t="s">
        <v>96</v>
      </c>
      <c r="F48" s="37" t="s">
        <v>97</v>
      </c>
      <c r="G48" s="37" t="s">
        <v>98</v>
      </c>
      <c r="H48" s="37" t="s">
        <v>108</v>
      </c>
      <c r="I48" s="37" t="s">
        <v>47</v>
      </c>
      <c r="J48" s="38">
        <v>6.8</v>
      </c>
      <c r="K48" s="39">
        <v>0.3</v>
      </c>
      <c r="L48" s="40">
        <v>0.9375</v>
      </c>
      <c r="M48" s="41" t="str">
        <f t="shared" si="0"/>
        <v>H</v>
      </c>
      <c r="N48" s="40">
        <v>2.0518400000000003</v>
      </c>
      <c r="O48" s="41" t="str">
        <f t="shared" si="1"/>
        <v>L</v>
      </c>
      <c r="P48" s="40">
        <v>347.50720000000001</v>
      </c>
      <c r="Q48" s="41" t="str">
        <f t="shared" si="2"/>
        <v>H</v>
      </c>
      <c r="R48" s="40">
        <v>0.60799999999999998</v>
      </c>
      <c r="S48" s="41" t="str">
        <f t="shared" si="3"/>
        <v>S</v>
      </c>
      <c r="T48" s="40">
        <v>2.988</v>
      </c>
      <c r="U48" s="41" t="str">
        <f t="shared" si="4"/>
        <v>S</v>
      </c>
      <c r="V48" s="40">
        <v>22.74</v>
      </c>
      <c r="W48" s="41" t="str">
        <f t="shared" si="5"/>
        <v>S</v>
      </c>
      <c r="X48" s="40">
        <v>19.399999999999999</v>
      </c>
      <c r="Y48" s="41" t="str">
        <f t="shared" si="6"/>
        <v>S</v>
      </c>
    </row>
    <row r="49" spans="1:25" ht="18" customHeight="1" x14ac:dyDescent="0.25">
      <c r="A49" s="36">
        <v>45</v>
      </c>
      <c r="B49" s="37" t="s">
        <v>109</v>
      </c>
      <c r="C49" s="37" t="s">
        <v>110</v>
      </c>
      <c r="D49" s="37" t="s">
        <v>95</v>
      </c>
      <c r="E49" s="37" t="s">
        <v>96</v>
      </c>
      <c r="F49" s="37" t="s">
        <v>97</v>
      </c>
      <c r="G49" s="37" t="s">
        <v>98</v>
      </c>
      <c r="H49" s="37" t="s">
        <v>102</v>
      </c>
      <c r="I49" s="37" t="s">
        <v>47</v>
      </c>
      <c r="J49" s="38">
        <v>6.9</v>
      </c>
      <c r="K49" s="39">
        <v>0.36</v>
      </c>
      <c r="L49" s="40">
        <v>0.97500000000000009</v>
      </c>
      <c r="M49" s="41" t="str">
        <f t="shared" si="0"/>
        <v>H</v>
      </c>
      <c r="N49" s="40">
        <v>3.0777600000000005</v>
      </c>
      <c r="O49" s="41" t="str">
        <f t="shared" si="1"/>
        <v>L</v>
      </c>
      <c r="P49" s="40">
        <v>886.72</v>
      </c>
      <c r="Q49" s="41" t="str">
        <f t="shared" si="2"/>
        <v>H</v>
      </c>
      <c r="R49" s="40">
        <v>1.3180000000000001</v>
      </c>
      <c r="S49" s="41" t="str">
        <f t="shared" si="3"/>
        <v>S</v>
      </c>
      <c r="T49" s="40">
        <v>4.4720000000000004</v>
      </c>
      <c r="U49" s="41" t="str">
        <f t="shared" si="4"/>
        <v>S</v>
      </c>
      <c r="V49" s="40">
        <v>33.44</v>
      </c>
      <c r="W49" s="41" t="str">
        <f t="shared" si="5"/>
        <v>S</v>
      </c>
      <c r="X49" s="40">
        <v>21.74</v>
      </c>
      <c r="Y49" s="41" t="str">
        <f t="shared" si="6"/>
        <v>S</v>
      </c>
    </row>
    <row r="50" spans="1:25" ht="18" customHeight="1" x14ac:dyDescent="0.25">
      <c r="A50" s="36">
        <v>46</v>
      </c>
      <c r="B50" s="37" t="s">
        <v>111</v>
      </c>
      <c r="C50" s="37" t="s">
        <v>112</v>
      </c>
      <c r="D50" s="37" t="s">
        <v>95</v>
      </c>
      <c r="E50" s="37" t="s">
        <v>96</v>
      </c>
      <c r="F50" s="37" t="s">
        <v>97</v>
      </c>
      <c r="G50" s="37" t="s">
        <v>98</v>
      </c>
      <c r="H50" s="37" t="s">
        <v>105</v>
      </c>
      <c r="I50" s="37" t="s">
        <v>47</v>
      </c>
      <c r="J50" s="38">
        <v>6.2</v>
      </c>
      <c r="K50" s="39">
        <v>0.39</v>
      </c>
      <c r="L50" s="40">
        <v>0.99280000000000002</v>
      </c>
      <c r="M50" s="41" t="str">
        <f t="shared" si="0"/>
        <v>H</v>
      </c>
      <c r="N50" s="40">
        <v>22.570240000000002</v>
      </c>
      <c r="O50" s="41" t="str">
        <f t="shared" si="1"/>
        <v>M</v>
      </c>
      <c r="P50" s="40">
        <v>897.6</v>
      </c>
      <c r="Q50" s="41" t="str">
        <f t="shared" si="2"/>
        <v>H</v>
      </c>
      <c r="R50" s="40">
        <v>1.5640000000000001</v>
      </c>
      <c r="S50" s="41" t="str">
        <f t="shared" si="3"/>
        <v>S</v>
      </c>
      <c r="T50" s="40">
        <v>6.1580000000000004</v>
      </c>
      <c r="U50" s="41" t="str">
        <f t="shared" si="4"/>
        <v>S</v>
      </c>
      <c r="V50" s="40">
        <v>34.04</v>
      </c>
      <c r="W50" s="41" t="str">
        <f t="shared" si="5"/>
        <v>S</v>
      </c>
      <c r="X50" s="40">
        <v>22.04</v>
      </c>
      <c r="Y50" s="41" t="str">
        <f t="shared" si="6"/>
        <v>S</v>
      </c>
    </row>
    <row r="51" spans="1:25" ht="18" customHeight="1" x14ac:dyDescent="0.25">
      <c r="A51" s="36">
        <v>47</v>
      </c>
      <c r="B51" s="37" t="s">
        <v>113</v>
      </c>
      <c r="C51" s="37" t="s">
        <v>114</v>
      </c>
      <c r="D51" s="37" t="s">
        <v>95</v>
      </c>
      <c r="E51" s="37" t="s">
        <v>96</v>
      </c>
      <c r="F51" s="37" t="s">
        <v>97</v>
      </c>
      <c r="G51" s="37" t="s">
        <v>98</v>
      </c>
      <c r="H51" s="37" t="s">
        <v>108</v>
      </c>
      <c r="I51" s="37" t="s">
        <v>47</v>
      </c>
      <c r="J51" s="38">
        <v>6.2</v>
      </c>
      <c r="K51" s="39">
        <v>0.24</v>
      </c>
      <c r="L51" s="40">
        <v>0.73</v>
      </c>
      <c r="M51" s="41" t="str">
        <f t="shared" si="0"/>
        <v>M</v>
      </c>
      <c r="N51" s="40">
        <v>2.0518400000000003</v>
      </c>
      <c r="O51" s="41" t="str">
        <f t="shared" si="1"/>
        <v>L</v>
      </c>
      <c r="P51" s="40">
        <v>315.08480000000003</v>
      </c>
      <c r="Q51" s="41" t="str">
        <f t="shared" si="2"/>
        <v>H</v>
      </c>
      <c r="R51" s="40">
        <v>0.65</v>
      </c>
      <c r="S51" s="41" t="str">
        <f t="shared" si="3"/>
        <v>S</v>
      </c>
      <c r="T51" s="40">
        <v>1.6479999999999999</v>
      </c>
      <c r="U51" s="41" t="str">
        <f t="shared" si="4"/>
        <v>S</v>
      </c>
      <c r="V51" s="40">
        <v>9.6959999999999997</v>
      </c>
      <c r="W51" s="41" t="str">
        <f t="shared" si="5"/>
        <v>S</v>
      </c>
      <c r="X51" s="40">
        <v>8.7200000000000006</v>
      </c>
      <c r="Y51" s="41" t="str">
        <f t="shared" si="6"/>
        <v>S</v>
      </c>
    </row>
    <row r="52" spans="1:25" ht="18" customHeight="1" x14ac:dyDescent="0.25">
      <c r="A52" s="36">
        <v>48</v>
      </c>
      <c r="B52" s="37" t="s">
        <v>115</v>
      </c>
      <c r="C52" s="37" t="s">
        <v>116</v>
      </c>
      <c r="D52" s="37" t="s">
        <v>95</v>
      </c>
      <c r="E52" s="37" t="s">
        <v>96</v>
      </c>
      <c r="F52" s="37" t="s">
        <v>97</v>
      </c>
      <c r="G52" s="37" t="s">
        <v>98</v>
      </c>
      <c r="H52" s="37" t="s">
        <v>105</v>
      </c>
      <c r="I52" s="37" t="s">
        <v>47</v>
      </c>
      <c r="J52" s="38">
        <v>7.2</v>
      </c>
      <c r="K52" s="39">
        <v>0.26</v>
      </c>
      <c r="L52" s="40">
        <v>0.94899999999999995</v>
      </c>
      <c r="M52" s="41" t="str">
        <f t="shared" si="0"/>
        <v>H</v>
      </c>
      <c r="N52" s="40">
        <v>2.5648000000000004</v>
      </c>
      <c r="O52" s="41" t="str">
        <f t="shared" si="1"/>
        <v>L</v>
      </c>
      <c r="P52" s="40">
        <v>316.22720000000004</v>
      </c>
      <c r="Q52" s="41" t="str">
        <f t="shared" si="2"/>
        <v>H</v>
      </c>
      <c r="R52" s="40">
        <v>0.86599999999999999</v>
      </c>
      <c r="S52" s="41" t="str">
        <f t="shared" si="3"/>
        <v>S</v>
      </c>
      <c r="T52" s="40">
        <v>3.1179999999999999</v>
      </c>
      <c r="U52" s="41" t="str">
        <f t="shared" si="4"/>
        <v>S</v>
      </c>
      <c r="V52" s="40">
        <v>20.48</v>
      </c>
      <c r="W52" s="41" t="str">
        <f t="shared" si="5"/>
        <v>S</v>
      </c>
      <c r="X52" s="40">
        <v>21.86</v>
      </c>
      <c r="Y52" s="41" t="str">
        <f t="shared" si="6"/>
        <v>S</v>
      </c>
    </row>
    <row r="53" spans="1:25" ht="18" customHeight="1" x14ac:dyDescent="0.25">
      <c r="A53" s="36">
        <v>49</v>
      </c>
      <c r="B53" s="37" t="s">
        <v>117</v>
      </c>
      <c r="C53" s="37" t="s">
        <v>118</v>
      </c>
      <c r="D53" s="37" t="s">
        <v>95</v>
      </c>
      <c r="E53" s="37" t="s">
        <v>96</v>
      </c>
      <c r="F53" s="37" t="s">
        <v>97</v>
      </c>
      <c r="G53" s="37" t="s">
        <v>98</v>
      </c>
      <c r="H53" s="37" t="s">
        <v>99</v>
      </c>
      <c r="I53" s="37" t="s">
        <v>47</v>
      </c>
      <c r="J53" s="38">
        <v>6.6</v>
      </c>
      <c r="K53" s="39">
        <v>0.48</v>
      </c>
      <c r="L53" s="40">
        <v>0.97819999999999985</v>
      </c>
      <c r="M53" s="41" t="str">
        <f t="shared" si="0"/>
        <v>H</v>
      </c>
      <c r="N53" s="40">
        <v>21.544320000000003</v>
      </c>
      <c r="O53" s="41" t="str">
        <f t="shared" si="1"/>
        <v>M</v>
      </c>
      <c r="P53" s="40">
        <v>581.80800000000011</v>
      </c>
      <c r="Q53" s="41" t="str">
        <f t="shared" si="2"/>
        <v>H</v>
      </c>
      <c r="R53" s="40">
        <v>1.792</v>
      </c>
      <c r="S53" s="41" t="str">
        <f t="shared" si="3"/>
        <v>S</v>
      </c>
      <c r="T53" s="40">
        <v>5.0199999999999996</v>
      </c>
      <c r="U53" s="41" t="str">
        <f t="shared" si="4"/>
        <v>S</v>
      </c>
      <c r="V53" s="40">
        <v>28.2</v>
      </c>
      <c r="W53" s="41" t="str">
        <f t="shared" si="5"/>
        <v>S</v>
      </c>
      <c r="X53" s="40">
        <v>22.32</v>
      </c>
      <c r="Y53" s="41" t="str">
        <f t="shared" si="6"/>
        <v>S</v>
      </c>
    </row>
    <row r="54" spans="1:25" ht="18" customHeight="1" x14ac:dyDescent="0.25">
      <c r="A54" s="36">
        <v>50</v>
      </c>
      <c r="B54" s="37" t="s">
        <v>119</v>
      </c>
      <c r="C54" s="37" t="s">
        <v>120</v>
      </c>
      <c r="D54" s="37" t="s">
        <v>95</v>
      </c>
      <c r="E54" s="37" t="s">
        <v>96</v>
      </c>
      <c r="F54" s="37" t="s">
        <v>97</v>
      </c>
      <c r="G54" s="37" t="s">
        <v>98</v>
      </c>
      <c r="H54" s="37" t="s">
        <v>102</v>
      </c>
      <c r="I54" s="37" t="s">
        <v>47</v>
      </c>
      <c r="J54" s="38">
        <v>6.6</v>
      </c>
      <c r="K54" s="39">
        <v>0.38</v>
      </c>
      <c r="L54" s="40">
        <v>0.97819999999999985</v>
      </c>
      <c r="M54" s="41" t="str">
        <f t="shared" si="0"/>
        <v>H</v>
      </c>
      <c r="N54" s="40">
        <v>2.0518400000000003</v>
      </c>
      <c r="O54" s="41" t="str">
        <f t="shared" si="1"/>
        <v>L</v>
      </c>
      <c r="P54" s="40">
        <v>194.20800000000003</v>
      </c>
      <c r="Q54" s="41" t="str">
        <f t="shared" si="2"/>
        <v>H</v>
      </c>
      <c r="R54" s="40">
        <v>0.81599999999999995</v>
      </c>
      <c r="S54" s="41" t="str">
        <f t="shared" si="3"/>
        <v>S</v>
      </c>
      <c r="T54" s="40">
        <v>3.1760000000000002</v>
      </c>
      <c r="U54" s="41" t="str">
        <f t="shared" si="4"/>
        <v>S</v>
      </c>
      <c r="V54" s="40">
        <v>16.87</v>
      </c>
      <c r="W54" s="41" t="str">
        <f t="shared" si="5"/>
        <v>S</v>
      </c>
      <c r="X54" s="40">
        <v>19.329999999999998</v>
      </c>
      <c r="Y54" s="41" t="str">
        <f t="shared" si="6"/>
        <v>S</v>
      </c>
    </row>
    <row r="55" spans="1:25" ht="18" customHeight="1" x14ac:dyDescent="0.25">
      <c r="A55" s="36">
        <v>51</v>
      </c>
      <c r="B55" s="37" t="s">
        <v>121</v>
      </c>
      <c r="C55" s="37" t="s">
        <v>122</v>
      </c>
      <c r="D55" s="37" t="s">
        <v>95</v>
      </c>
      <c r="E55" s="37" t="s">
        <v>96</v>
      </c>
      <c r="F55" s="37" t="s">
        <v>97</v>
      </c>
      <c r="G55" s="37" t="s">
        <v>98</v>
      </c>
      <c r="H55" s="37" t="s">
        <v>105</v>
      </c>
      <c r="I55" s="37" t="s">
        <v>47</v>
      </c>
      <c r="J55" s="38">
        <v>7</v>
      </c>
      <c r="K55" s="39">
        <v>0.19</v>
      </c>
      <c r="L55" s="40">
        <v>0.65699999999999992</v>
      </c>
      <c r="M55" s="41" t="str">
        <f t="shared" si="0"/>
        <v>M</v>
      </c>
      <c r="N55" s="40">
        <v>11.798080000000001</v>
      </c>
      <c r="O55" s="41" t="str">
        <f t="shared" si="1"/>
        <v>M</v>
      </c>
      <c r="P55" s="40">
        <v>438.73600000000005</v>
      </c>
      <c r="Q55" s="41" t="str">
        <f t="shared" si="2"/>
        <v>H</v>
      </c>
      <c r="R55" s="40">
        <v>0.624</v>
      </c>
      <c r="S55" s="41" t="str">
        <f t="shared" si="3"/>
        <v>S</v>
      </c>
      <c r="T55" s="40">
        <v>2.3260000000000001</v>
      </c>
      <c r="U55" s="41" t="str">
        <f t="shared" si="4"/>
        <v>S</v>
      </c>
      <c r="V55" s="40">
        <v>27.34</v>
      </c>
      <c r="W55" s="41" t="str">
        <f t="shared" si="5"/>
        <v>S</v>
      </c>
      <c r="X55" s="40">
        <v>21.08</v>
      </c>
      <c r="Y55" s="41" t="str">
        <f t="shared" si="6"/>
        <v>S</v>
      </c>
    </row>
    <row r="56" spans="1:25" ht="18" customHeight="1" x14ac:dyDescent="0.25">
      <c r="A56" s="36">
        <v>52</v>
      </c>
      <c r="B56" s="37" t="s">
        <v>123</v>
      </c>
      <c r="C56" s="37" t="s">
        <v>100</v>
      </c>
      <c r="D56" s="37" t="s">
        <v>95</v>
      </c>
      <c r="E56" s="37" t="s">
        <v>96</v>
      </c>
      <c r="F56" s="37" t="s">
        <v>97</v>
      </c>
      <c r="G56" s="37" t="s">
        <v>98</v>
      </c>
      <c r="H56" s="37" t="s">
        <v>102</v>
      </c>
      <c r="I56" s="37" t="s">
        <v>47</v>
      </c>
      <c r="J56" s="38">
        <v>7</v>
      </c>
      <c r="K56" s="39">
        <v>0.31</v>
      </c>
      <c r="L56" s="40">
        <v>0.97819999999999985</v>
      </c>
      <c r="M56" s="41" t="str">
        <f t="shared" si="0"/>
        <v>H</v>
      </c>
      <c r="N56" s="40">
        <v>5.6425600000000005</v>
      </c>
      <c r="O56" s="41" t="str">
        <f t="shared" si="1"/>
        <v>L</v>
      </c>
      <c r="P56" s="40">
        <v>332.22080000000005</v>
      </c>
      <c r="Q56" s="41" t="str">
        <f t="shared" si="2"/>
        <v>H</v>
      </c>
      <c r="R56" s="40">
        <v>0.83</v>
      </c>
      <c r="S56" s="41" t="str">
        <f t="shared" si="3"/>
        <v>S</v>
      </c>
      <c r="T56" s="40">
        <v>3.3479999999999999</v>
      </c>
      <c r="U56" s="41" t="str">
        <f t="shared" si="4"/>
        <v>S</v>
      </c>
      <c r="V56" s="40">
        <v>25.2</v>
      </c>
      <c r="W56" s="41" t="str">
        <f t="shared" si="5"/>
        <v>S</v>
      </c>
      <c r="X56" s="40">
        <v>21.26</v>
      </c>
      <c r="Y56" s="41" t="str">
        <f t="shared" si="6"/>
        <v>S</v>
      </c>
    </row>
    <row r="57" spans="1:25" ht="18" customHeight="1" x14ac:dyDescent="0.25">
      <c r="A57" s="36">
        <v>53</v>
      </c>
      <c r="B57" s="37" t="s">
        <v>124</v>
      </c>
      <c r="C57" s="37" t="s">
        <v>125</v>
      </c>
      <c r="D57" s="37" t="s">
        <v>95</v>
      </c>
      <c r="E57" s="37" t="s">
        <v>96</v>
      </c>
      <c r="F57" s="37" t="s">
        <v>97</v>
      </c>
      <c r="G57" s="37" t="s">
        <v>98</v>
      </c>
      <c r="H57" s="37" t="s">
        <v>99</v>
      </c>
      <c r="I57" s="37" t="s">
        <v>47</v>
      </c>
      <c r="J57" s="38">
        <v>6.7</v>
      </c>
      <c r="K57" s="39">
        <v>0.26</v>
      </c>
      <c r="L57" s="40">
        <v>0.94899999999999995</v>
      </c>
      <c r="M57" s="41" t="str">
        <f t="shared" si="0"/>
        <v>H</v>
      </c>
      <c r="N57" s="40">
        <v>2.0518400000000003</v>
      </c>
      <c r="O57" s="41" t="str">
        <f t="shared" si="1"/>
        <v>L</v>
      </c>
      <c r="P57" s="40">
        <v>347.72480000000002</v>
      </c>
      <c r="Q57" s="41" t="str">
        <f t="shared" si="2"/>
        <v>H</v>
      </c>
      <c r="R57" s="40">
        <v>1.1220000000000001</v>
      </c>
      <c r="S57" s="41" t="str">
        <f t="shared" si="3"/>
        <v>S</v>
      </c>
      <c r="T57" s="40">
        <v>3.1040000000000001</v>
      </c>
      <c r="U57" s="41" t="str">
        <f t="shared" si="4"/>
        <v>S</v>
      </c>
      <c r="V57" s="40">
        <v>19.25</v>
      </c>
      <c r="W57" s="41" t="str">
        <f t="shared" si="5"/>
        <v>S</v>
      </c>
      <c r="X57" s="40">
        <v>22.06</v>
      </c>
      <c r="Y57" s="41" t="str">
        <f t="shared" si="6"/>
        <v>S</v>
      </c>
    </row>
    <row r="58" spans="1:25" ht="18" customHeight="1" x14ac:dyDescent="0.25">
      <c r="A58" s="36">
        <v>54</v>
      </c>
      <c r="B58" s="37" t="s">
        <v>126</v>
      </c>
      <c r="C58" s="37" t="s">
        <v>127</v>
      </c>
      <c r="D58" s="37" t="s">
        <v>95</v>
      </c>
      <c r="E58" s="37" t="s">
        <v>96</v>
      </c>
      <c r="F58" s="37" t="s">
        <v>97</v>
      </c>
      <c r="G58" s="37" t="s">
        <v>98</v>
      </c>
      <c r="H58" s="37" t="s">
        <v>102</v>
      </c>
      <c r="I58" s="37" t="s">
        <v>47</v>
      </c>
      <c r="J58" s="38">
        <v>6.6</v>
      </c>
      <c r="K58" s="39">
        <v>0.26</v>
      </c>
      <c r="L58" s="40">
        <v>0.94899999999999995</v>
      </c>
      <c r="M58" s="41" t="str">
        <f t="shared" si="0"/>
        <v>H</v>
      </c>
      <c r="N58" s="40">
        <v>9.7462400000000002</v>
      </c>
      <c r="O58" s="41" t="str">
        <f t="shared" si="1"/>
        <v>M</v>
      </c>
      <c r="P58" s="40">
        <v>274.06720000000001</v>
      </c>
      <c r="Q58" s="41" t="str">
        <f t="shared" si="2"/>
        <v>H</v>
      </c>
      <c r="R58" s="40">
        <v>1.3480000000000001</v>
      </c>
      <c r="S58" s="41" t="str">
        <f t="shared" si="3"/>
        <v>S</v>
      </c>
      <c r="T58" s="40">
        <v>4.8760000000000003</v>
      </c>
      <c r="U58" s="41" t="str">
        <f t="shared" si="4"/>
        <v>S</v>
      </c>
      <c r="V58" s="40">
        <v>33.96</v>
      </c>
      <c r="W58" s="41" t="str">
        <f t="shared" si="5"/>
        <v>S</v>
      </c>
      <c r="X58" s="40">
        <v>22.04</v>
      </c>
      <c r="Y58" s="41" t="str">
        <f t="shared" si="6"/>
        <v>S</v>
      </c>
    </row>
    <row r="59" spans="1:25" ht="18" customHeight="1" x14ac:dyDescent="0.25">
      <c r="A59" s="36">
        <v>55</v>
      </c>
      <c r="B59" s="37" t="s">
        <v>128</v>
      </c>
      <c r="C59" s="37" t="s">
        <v>129</v>
      </c>
      <c r="D59" s="37" t="s">
        <v>95</v>
      </c>
      <c r="E59" s="37" t="s">
        <v>96</v>
      </c>
      <c r="F59" s="37" t="s">
        <v>97</v>
      </c>
      <c r="G59" s="37" t="s">
        <v>98</v>
      </c>
      <c r="H59" s="37" t="s">
        <v>105</v>
      </c>
      <c r="I59" s="37" t="s">
        <v>47</v>
      </c>
      <c r="J59" s="38">
        <v>6</v>
      </c>
      <c r="K59" s="39">
        <v>0.53</v>
      </c>
      <c r="L59" s="40">
        <v>0.94899999999999995</v>
      </c>
      <c r="M59" s="41" t="str">
        <f t="shared" si="0"/>
        <v>H</v>
      </c>
      <c r="N59" s="40">
        <v>2.0518400000000003</v>
      </c>
      <c r="O59" s="41" t="str">
        <f t="shared" si="1"/>
        <v>L</v>
      </c>
      <c r="P59" s="40">
        <v>239.63200000000001</v>
      </c>
      <c r="Q59" s="41" t="str">
        <f t="shared" si="2"/>
        <v>H</v>
      </c>
      <c r="R59" s="40">
        <v>0.47</v>
      </c>
      <c r="S59" s="41" t="str">
        <f t="shared" si="3"/>
        <v>D</v>
      </c>
      <c r="T59" s="40">
        <v>3.536</v>
      </c>
      <c r="U59" s="41" t="str">
        <f t="shared" si="4"/>
        <v>S</v>
      </c>
      <c r="V59" s="40">
        <v>20.8</v>
      </c>
      <c r="W59" s="41" t="str">
        <f t="shared" si="5"/>
        <v>S</v>
      </c>
      <c r="X59" s="40">
        <v>16.38</v>
      </c>
      <c r="Y59" s="41" t="str">
        <f t="shared" si="6"/>
        <v>S</v>
      </c>
    </row>
    <row r="60" spans="1:25" ht="18" customHeight="1" x14ac:dyDescent="0.25">
      <c r="A60" s="36">
        <v>56</v>
      </c>
      <c r="B60" s="37" t="s">
        <v>130</v>
      </c>
      <c r="C60" s="37" t="s">
        <v>131</v>
      </c>
      <c r="D60" s="37" t="s">
        <v>95</v>
      </c>
      <c r="E60" s="37" t="s">
        <v>96</v>
      </c>
      <c r="F60" s="37" t="s">
        <v>97</v>
      </c>
      <c r="G60" s="37" t="s">
        <v>98</v>
      </c>
      <c r="H60" s="37" t="s">
        <v>102</v>
      </c>
      <c r="I60" s="37" t="s">
        <v>47</v>
      </c>
      <c r="J60" s="38">
        <v>6.5</v>
      </c>
      <c r="K60" s="39">
        <v>0.27</v>
      </c>
      <c r="L60" s="40">
        <v>0.80299999999999994</v>
      </c>
      <c r="M60" s="41" t="str">
        <f t="shared" si="0"/>
        <v>H</v>
      </c>
      <c r="N60" s="40">
        <v>15.901760000000001</v>
      </c>
      <c r="O60" s="41" t="str">
        <f t="shared" si="1"/>
        <v>M</v>
      </c>
      <c r="P60" s="40">
        <v>179.24800000000002</v>
      </c>
      <c r="Q60" s="41" t="str">
        <f t="shared" si="2"/>
        <v>H</v>
      </c>
      <c r="R60" s="40">
        <v>0.88</v>
      </c>
      <c r="S60" s="41" t="str">
        <f t="shared" si="3"/>
        <v>S</v>
      </c>
      <c r="T60" s="40">
        <v>2.6280000000000001</v>
      </c>
      <c r="U60" s="41" t="str">
        <f t="shared" si="4"/>
        <v>S</v>
      </c>
      <c r="V60" s="40">
        <v>27.92</v>
      </c>
      <c r="W60" s="41" t="str">
        <f t="shared" si="5"/>
        <v>S</v>
      </c>
      <c r="X60" s="40">
        <v>21.08</v>
      </c>
      <c r="Y60" s="41" t="str">
        <f t="shared" si="6"/>
        <v>S</v>
      </c>
    </row>
    <row r="61" spans="1:25" ht="18" customHeight="1" x14ac:dyDescent="0.25">
      <c r="A61" s="36">
        <v>57</v>
      </c>
      <c r="B61" s="37" t="s">
        <v>132</v>
      </c>
      <c r="C61" s="37" t="s">
        <v>133</v>
      </c>
      <c r="D61" s="37" t="s">
        <v>95</v>
      </c>
      <c r="E61" s="37" t="s">
        <v>96</v>
      </c>
      <c r="F61" s="37" t="s">
        <v>97</v>
      </c>
      <c r="G61" s="37" t="s">
        <v>98</v>
      </c>
      <c r="H61" s="37" t="s">
        <v>99</v>
      </c>
      <c r="I61" s="37" t="s">
        <v>47</v>
      </c>
      <c r="J61" s="38">
        <v>6.5</v>
      </c>
      <c r="K61" s="39">
        <v>0.24</v>
      </c>
      <c r="L61" s="40">
        <v>0.9635999999999999</v>
      </c>
      <c r="M61" s="41" t="str">
        <f t="shared" si="0"/>
        <v>H</v>
      </c>
      <c r="N61" s="40">
        <v>21.031360000000003</v>
      </c>
      <c r="O61" s="41" t="str">
        <f t="shared" si="1"/>
        <v>M</v>
      </c>
      <c r="P61" s="40">
        <v>315.84640000000002</v>
      </c>
      <c r="Q61" s="41" t="str">
        <f t="shared" si="2"/>
        <v>H</v>
      </c>
      <c r="R61" s="40">
        <v>1.4359999999999999</v>
      </c>
      <c r="S61" s="41" t="str">
        <f t="shared" si="3"/>
        <v>S</v>
      </c>
      <c r="T61" s="40">
        <v>5.74</v>
      </c>
      <c r="U61" s="41" t="str">
        <f t="shared" si="4"/>
        <v>S</v>
      </c>
      <c r="V61" s="40">
        <v>33.96</v>
      </c>
      <c r="W61" s="41" t="str">
        <f t="shared" si="5"/>
        <v>S</v>
      </c>
      <c r="X61" s="40">
        <v>22.1</v>
      </c>
      <c r="Y61" s="41" t="str">
        <f t="shared" si="6"/>
        <v>S</v>
      </c>
    </row>
    <row r="62" spans="1:25" ht="18" customHeight="1" x14ac:dyDescent="0.25">
      <c r="A62" s="36">
        <v>58</v>
      </c>
      <c r="B62" s="37" t="s">
        <v>134</v>
      </c>
      <c r="C62" s="37" t="s">
        <v>123</v>
      </c>
      <c r="D62" s="37" t="s">
        <v>95</v>
      </c>
      <c r="E62" s="37" t="s">
        <v>96</v>
      </c>
      <c r="F62" s="37" t="s">
        <v>97</v>
      </c>
      <c r="G62" s="37" t="s">
        <v>98</v>
      </c>
      <c r="H62" s="37" t="s">
        <v>102</v>
      </c>
      <c r="I62" s="37" t="s">
        <v>47</v>
      </c>
      <c r="J62" s="38">
        <v>6</v>
      </c>
      <c r="K62" s="39">
        <v>0.22</v>
      </c>
      <c r="L62" s="40">
        <v>0.80299999999999994</v>
      </c>
      <c r="M62" s="41" t="str">
        <f t="shared" si="0"/>
        <v>H</v>
      </c>
      <c r="N62" s="40">
        <v>71.814400000000006</v>
      </c>
      <c r="O62" s="41" t="str">
        <f t="shared" si="1"/>
        <v>H</v>
      </c>
      <c r="P62" s="40">
        <v>881.28000000000009</v>
      </c>
      <c r="Q62" s="41" t="str">
        <f t="shared" si="2"/>
        <v>H</v>
      </c>
      <c r="R62" s="40">
        <v>2.1160000000000001</v>
      </c>
      <c r="S62" s="41" t="str">
        <f t="shared" si="3"/>
        <v>S</v>
      </c>
      <c r="T62" s="40">
        <v>3.8380000000000001</v>
      </c>
      <c r="U62" s="41" t="str">
        <f t="shared" si="4"/>
        <v>S</v>
      </c>
      <c r="V62" s="40">
        <v>28.64</v>
      </c>
      <c r="W62" s="41" t="str">
        <f t="shared" si="5"/>
        <v>S</v>
      </c>
      <c r="X62" s="40">
        <v>18.399999999999999</v>
      </c>
      <c r="Y62" s="41" t="str">
        <f t="shared" si="6"/>
        <v>S</v>
      </c>
    </row>
    <row r="63" spans="1:25" ht="18" customHeight="1" x14ac:dyDescent="0.25">
      <c r="A63" s="36">
        <v>59</v>
      </c>
      <c r="B63" s="37" t="s">
        <v>135</v>
      </c>
      <c r="C63" s="37" t="s">
        <v>136</v>
      </c>
      <c r="D63" s="37" t="s">
        <v>95</v>
      </c>
      <c r="E63" s="37" t="s">
        <v>96</v>
      </c>
      <c r="F63" s="37" t="s">
        <v>97</v>
      </c>
      <c r="G63" s="37" t="s">
        <v>98</v>
      </c>
      <c r="H63" s="37" t="s">
        <v>105</v>
      </c>
      <c r="I63" s="37" t="s">
        <v>47</v>
      </c>
      <c r="J63" s="38">
        <v>6.8</v>
      </c>
      <c r="K63" s="39">
        <v>0.45</v>
      </c>
      <c r="L63" s="40">
        <v>0.99280000000000002</v>
      </c>
      <c r="M63" s="41" t="str">
        <f t="shared" si="0"/>
        <v>H</v>
      </c>
      <c r="N63" s="40">
        <v>13.849920000000001</v>
      </c>
      <c r="O63" s="41" t="str">
        <f t="shared" si="1"/>
        <v>M</v>
      </c>
      <c r="P63" s="40">
        <v>525.55840000000001</v>
      </c>
      <c r="Q63" s="41" t="str">
        <f t="shared" si="2"/>
        <v>H</v>
      </c>
      <c r="R63" s="40">
        <v>2.298</v>
      </c>
      <c r="S63" s="41" t="str">
        <f t="shared" si="3"/>
        <v>S</v>
      </c>
      <c r="T63" s="40">
        <v>5.6260000000000003</v>
      </c>
      <c r="U63" s="41" t="str">
        <f t="shared" si="4"/>
        <v>S</v>
      </c>
      <c r="V63" s="40">
        <v>31.1</v>
      </c>
      <c r="W63" s="41" t="str">
        <f t="shared" si="5"/>
        <v>S</v>
      </c>
      <c r="X63" s="40">
        <v>22.18</v>
      </c>
      <c r="Y63" s="41" t="str">
        <f t="shared" si="6"/>
        <v>S</v>
      </c>
    </row>
    <row r="64" spans="1:25" ht="18" customHeight="1" x14ac:dyDescent="0.25">
      <c r="A64" s="36">
        <v>60</v>
      </c>
      <c r="B64" s="37" t="s">
        <v>137</v>
      </c>
      <c r="C64" s="37" t="s">
        <v>138</v>
      </c>
      <c r="D64" s="37" t="s">
        <v>95</v>
      </c>
      <c r="E64" s="37" t="s">
        <v>96</v>
      </c>
      <c r="F64" s="37" t="s">
        <v>97</v>
      </c>
      <c r="G64" s="37" t="s">
        <v>98</v>
      </c>
      <c r="H64" s="37" t="s">
        <v>102</v>
      </c>
      <c r="I64" s="37" t="s">
        <v>47</v>
      </c>
      <c r="J64" s="38">
        <v>6.1</v>
      </c>
      <c r="K64" s="39">
        <v>0.31</v>
      </c>
      <c r="L64" s="40">
        <v>0.97819999999999985</v>
      </c>
      <c r="M64" s="41" t="str">
        <f t="shared" si="0"/>
        <v>H</v>
      </c>
      <c r="N64" s="40">
        <v>4.1036800000000007</v>
      </c>
      <c r="O64" s="41" t="str">
        <f t="shared" si="1"/>
        <v>L</v>
      </c>
      <c r="P64" s="40">
        <v>445.42720000000003</v>
      </c>
      <c r="Q64" s="41" t="str">
        <f t="shared" si="2"/>
        <v>H</v>
      </c>
      <c r="R64" s="40">
        <v>1.776</v>
      </c>
      <c r="S64" s="41" t="str">
        <f t="shared" si="3"/>
        <v>S</v>
      </c>
      <c r="T64" s="40">
        <v>4.6879999999999997</v>
      </c>
      <c r="U64" s="41" t="str">
        <f t="shared" si="4"/>
        <v>S</v>
      </c>
      <c r="V64" s="40">
        <v>30.06</v>
      </c>
      <c r="W64" s="41" t="str">
        <f t="shared" si="5"/>
        <v>S</v>
      </c>
      <c r="X64" s="40">
        <v>21.98</v>
      </c>
      <c r="Y64" s="41" t="str">
        <f t="shared" si="6"/>
        <v>S</v>
      </c>
    </row>
    <row r="65" spans="1:25" ht="18" customHeight="1" x14ac:dyDescent="0.25">
      <c r="A65" s="36">
        <v>61</v>
      </c>
      <c r="B65" s="37" t="s">
        <v>139</v>
      </c>
      <c r="C65" s="37" t="s">
        <v>140</v>
      </c>
      <c r="D65" s="37" t="s">
        <v>95</v>
      </c>
      <c r="E65" s="37" t="s">
        <v>96</v>
      </c>
      <c r="F65" s="37" t="s">
        <v>97</v>
      </c>
      <c r="G65" s="37" t="s">
        <v>98</v>
      </c>
      <c r="H65" s="37" t="s">
        <v>99</v>
      </c>
      <c r="I65" s="37" t="s">
        <v>47</v>
      </c>
      <c r="J65" s="38">
        <v>6.3</v>
      </c>
      <c r="K65" s="39">
        <v>0.28000000000000003</v>
      </c>
      <c r="L65" s="40">
        <v>0.94899999999999995</v>
      </c>
      <c r="M65" s="41" t="str">
        <f t="shared" si="0"/>
        <v>H</v>
      </c>
      <c r="N65" s="40">
        <v>2.0518400000000003</v>
      </c>
      <c r="O65" s="41" t="str">
        <f t="shared" si="1"/>
        <v>L</v>
      </c>
      <c r="P65" s="40">
        <v>373.29280000000006</v>
      </c>
      <c r="Q65" s="41" t="str">
        <f t="shared" si="2"/>
        <v>H</v>
      </c>
      <c r="R65" s="40">
        <v>0.94399999999999995</v>
      </c>
      <c r="S65" s="41" t="str">
        <f t="shared" si="3"/>
        <v>S</v>
      </c>
      <c r="T65" s="40">
        <v>3.4359999999999999</v>
      </c>
      <c r="U65" s="41" t="str">
        <f t="shared" si="4"/>
        <v>S</v>
      </c>
      <c r="V65" s="40">
        <v>19.96</v>
      </c>
      <c r="W65" s="41" t="str">
        <f t="shared" si="5"/>
        <v>S</v>
      </c>
      <c r="X65" s="40">
        <v>22.38</v>
      </c>
      <c r="Y65" s="41" t="str">
        <f t="shared" si="6"/>
        <v>S</v>
      </c>
    </row>
    <row r="66" spans="1:25" ht="18" customHeight="1" x14ac:dyDescent="0.25">
      <c r="A66" s="36">
        <v>62</v>
      </c>
      <c r="B66" s="37" t="s">
        <v>141</v>
      </c>
      <c r="C66" s="37" t="s">
        <v>142</v>
      </c>
      <c r="D66" s="37" t="s">
        <v>95</v>
      </c>
      <c r="E66" s="37" t="s">
        <v>96</v>
      </c>
      <c r="F66" s="37" t="s">
        <v>97</v>
      </c>
      <c r="G66" s="37" t="s">
        <v>98</v>
      </c>
      <c r="H66" s="37" t="s">
        <v>102</v>
      </c>
      <c r="I66" s="37" t="s">
        <v>47</v>
      </c>
      <c r="J66" s="38">
        <v>6.4</v>
      </c>
      <c r="K66" s="39">
        <v>0.45</v>
      </c>
      <c r="L66" s="40">
        <v>0.97819999999999985</v>
      </c>
      <c r="M66" s="41" t="str">
        <f t="shared" si="0"/>
        <v>H</v>
      </c>
      <c r="N66" s="40">
        <v>2.0518400000000003</v>
      </c>
      <c r="O66" s="41" t="str">
        <f t="shared" si="1"/>
        <v>L</v>
      </c>
      <c r="P66" s="40">
        <v>268.02880000000005</v>
      </c>
      <c r="Q66" s="41" t="str">
        <f t="shared" si="2"/>
        <v>H</v>
      </c>
      <c r="R66" s="40">
        <v>0.89400000000000002</v>
      </c>
      <c r="S66" s="41" t="str">
        <f t="shared" si="3"/>
        <v>S</v>
      </c>
      <c r="T66" s="40">
        <v>3.262</v>
      </c>
      <c r="U66" s="41" t="str">
        <f t="shared" si="4"/>
        <v>S</v>
      </c>
      <c r="V66" s="40">
        <v>18.3</v>
      </c>
      <c r="W66" s="41" t="str">
        <f t="shared" si="5"/>
        <v>S</v>
      </c>
      <c r="X66" s="40">
        <v>20.18</v>
      </c>
      <c r="Y66" s="41" t="str">
        <f t="shared" si="6"/>
        <v>S</v>
      </c>
    </row>
    <row r="67" spans="1:25" ht="18" customHeight="1" x14ac:dyDescent="0.25">
      <c r="A67" s="36">
        <v>63</v>
      </c>
      <c r="B67" s="37" t="s">
        <v>143</v>
      </c>
      <c r="C67" s="37" t="s">
        <v>144</v>
      </c>
      <c r="D67" s="37" t="s">
        <v>95</v>
      </c>
      <c r="E67" s="37" t="s">
        <v>96</v>
      </c>
      <c r="F67" s="37" t="s">
        <v>97</v>
      </c>
      <c r="G67" s="37" t="s">
        <v>98</v>
      </c>
      <c r="H67" s="37" t="s">
        <v>99</v>
      </c>
      <c r="I67" s="37" t="s">
        <v>47</v>
      </c>
      <c r="J67" s="38">
        <v>6.7</v>
      </c>
      <c r="K67" s="39">
        <v>0.49</v>
      </c>
      <c r="L67" s="40">
        <v>0.9635999999999999</v>
      </c>
      <c r="M67" s="41" t="str">
        <f t="shared" si="0"/>
        <v>H</v>
      </c>
      <c r="N67" s="40">
        <v>19.49248</v>
      </c>
      <c r="O67" s="41" t="str">
        <f t="shared" si="1"/>
        <v>M</v>
      </c>
      <c r="P67" s="40">
        <v>553.62880000000007</v>
      </c>
      <c r="Q67" s="41" t="str">
        <f t="shared" si="2"/>
        <v>H</v>
      </c>
      <c r="R67" s="40">
        <v>2.0720000000000001</v>
      </c>
      <c r="S67" s="41" t="str">
        <f t="shared" si="3"/>
        <v>S</v>
      </c>
      <c r="T67" s="40">
        <v>5.798</v>
      </c>
      <c r="U67" s="41" t="str">
        <f t="shared" si="4"/>
        <v>S</v>
      </c>
      <c r="V67" s="40">
        <v>25.2</v>
      </c>
      <c r="W67" s="41" t="str">
        <f t="shared" si="5"/>
        <v>S</v>
      </c>
      <c r="X67" s="40">
        <v>22.18</v>
      </c>
      <c r="Y67" s="41" t="str">
        <f t="shared" si="6"/>
        <v>S</v>
      </c>
    </row>
    <row r="68" spans="1:25" ht="18" customHeight="1" x14ac:dyDescent="0.25">
      <c r="A68" s="36">
        <v>64</v>
      </c>
      <c r="B68" s="37" t="s">
        <v>145</v>
      </c>
      <c r="C68" s="37" t="s">
        <v>146</v>
      </c>
      <c r="D68" s="37" t="s">
        <v>95</v>
      </c>
      <c r="E68" s="37" t="s">
        <v>96</v>
      </c>
      <c r="F68" s="37" t="s">
        <v>97</v>
      </c>
      <c r="G68" s="37" t="s">
        <v>98</v>
      </c>
      <c r="H68" s="37" t="s">
        <v>99</v>
      </c>
      <c r="I68" s="37" t="s">
        <v>47</v>
      </c>
      <c r="J68" s="38">
        <v>6.6</v>
      </c>
      <c r="K68" s="39">
        <v>0.27</v>
      </c>
      <c r="L68" s="40">
        <v>0.94899999999999995</v>
      </c>
      <c r="M68" s="41" t="str">
        <f t="shared" si="0"/>
        <v>H</v>
      </c>
      <c r="N68" s="40">
        <v>72.840320000000006</v>
      </c>
      <c r="O68" s="41" t="str">
        <f t="shared" si="1"/>
        <v>H</v>
      </c>
      <c r="P68" s="40">
        <v>886.72</v>
      </c>
      <c r="Q68" s="41" t="str">
        <f t="shared" si="2"/>
        <v>H</v>
      </c>
      <c r="R68" s="40">
        <v>2.0920000000000001</v>
      </c>
      <c r="S68" s="41" t="str">
        <f t="shared" si="3"/>
        <v>S</v>
      </c>
      <c r="T68" s="40">
        <v>4.0259999999999998</v>
      </c>
      <c r="U68" s="41" t="str">
        <f t="shared" si="4"/>
        <v>S</v>
      </c>
      <c r="V68" s="40">
        <v>27.88</v>
      </c>
      <c r="W68" s="41" t="str">
        <f t="shared" si="5"/>
        <v>S</v>
      </c>
      <c r="X68" s="40">
        <v>17.82</v>
      </c>
      <c r="Y68" s="41" t="str">
        <f t="shared" si="6"/>
        <v>S</v>
      </c>
    </row>
    <row r="69" spans="1:25" ht="18" customHeight="1" x14ac:dyDescent="0.25">
      <c r="A69" s="36">
        <v>65</v>
      </c>
      <c r="B69" s="37" t="s">
        <v>147</v>
      </c>
      <c r="C69" s="37" t="s">
        <v>148</v>
      </c>
      <c r="D69" s="37" t="s">
        <v>95</v>
      </c>
      <c r="E69" s="37" t="s">
        <v>96</v>
      </c>
      <c r="F69" s="37" t="s">
        <v>97</v>
      </c>
      <c r="G69" s="37" t="s">
        <v>98</v>
      </c>
      <c r="H69" s="37" t="s">
        <v>105</v>
      </c>
      <c r="I69" s="37" t="s">
        <v>47</v>
      </c>
      <c r="J69" s="38">
        <v>7</v>
      </c>
      <c r="K69" s="39">
        <v>0.28999999999999998</v>
      </c>
      <c r="L69" s="40">
        <v>0.9635999999999999</v>
      </c>
      <c r="M69" s="41" t="str">
        <f t="shared" ref="M69:M94" si="7">IF(L69&gt;0.75,"H",IF(L69&gt;0.5,"M","L"))</f>
        <v>H</v>
      </c>
      <c r="N69" s="40">
        <v>4.1036800000000007</v>
      </c>
      <c r="O69" s="41" t="str">
        <f t="shared" ref="O69:O94" si="8">IF(N69&gt;23.2,"H",IF(N69&gt;9.3,"M","L"))</f>
        <v>L</v>
      </c>
      <c r="P69" s="40">
        <v>173.91679999999999</v>
      </c>
      <c r="Q69" s="41" t="str">
        <f t="shared" ref="Q69:Q94" si="9">IF(P69&gt;136,"H",IF(P69&gt;58.4,"M","L"))</f>
        <v>H</v>
      </c>
      <c r="R69" s="40">
        <v>0.84599999999999997</v>
      </c>
      <c r="S69" s="41" t="str">
        <f t="shared" ref="S69:S94" si="10">IF(R69&gt;0.6,"S","D")</f>
        <v>S</v>
      </c>
      <c r="T69" s="40">
        <v>3.0459999999999998</v>
      </c>
      <c r="U69" s="41" t="str">
        <f t="shared" ref="U69:U94" si="11">IF(T69&gt;0.2,"S","D")</f>
        <v>S</v>
      </c>
      <c r="V69" s="40">
        <v>16.32</v>
      </c>
      <c r="W69" s="41" t="str">
        <f t="shared" ref="W69:W94" si="12">IF(V69&gt;4.5,"S","D")</f>
        <v>S</v>
      </c>
      <c r="X69" s="40">
        <v>17.64</v>
      </c>
      <c r="Y69" s="41" t="str">
        <f t="shared" ref="Y69:Y94" si="13">IF(X69&gt;2,"S","D")</f>
        <v>S</v>
      </c>
    </row>
    <row r="70" spans="1:25" ht="18" customHeight="1" x14ac:dyDescent="0.25">
      <c r="A70" s="36">
        <v>66</v>
      </c>
      <c r="B70" s="37" t="s">
        <v>149</v>
      </c>
      <c r="C70" s="37" t="s">
        <v>150</v>
      </c>
      <c r="D70" s="37" t="s">
        <v>95</v>
      </c>
      <c r="E70" s="37" t="s">
        <v>96</v>
      </c>
      <c r="F70" s="37" t="s">
        <v>97</v>
      </c>
      <c r="G70" s="37" t="s">
        <v>98</v>
      </c>
      <c r="H70" s="37" t="s">
        <v>102</v>
      </c>
      <c r="I70" s="37" t="s">
        <v>47</v>
      </c>
      <c r="J70" s="38">
        <v>7</v>
      </c>
      <c r="K70" s="39">
        <v>0.57999999999999996</v>
      </c>
      <c r="L70" s="40">
        <v>0.97819999999999985</v>
      </c>
      <c r="M70" s="41" t="str">
        <f t="shared" si="7"/>
        <v>H</v>
      </c>
      <c r="N70" s="40">
        <v>50.783040000000007</v>
      </c>
      <c r="O70" s="41" t="str">
        <f t="shared" si="8"/>
        <v>H</v>
      </c>
      <c r="P70" s="40">
        <v>344.08000000000004</v>
      </c>
      <c r="Q70" s="41" t="str">
        <f t="shared" si="9"/>
        <v>H</v>
      </c>
      <c r="R70" s="40">
        <v>1.284</v>
      </c>
      <c r="S70" s="41" t="str">
        <f t="shared" si="10"/>
        <v>S</v>
      </c>
      <c r="T70" s="40">
        <v>5.38</v>
      </c>
      <c r="U70" s="41" t="str">
        <f t="shared" si="11"/>
        <v>S</v>
      </c>
      <c r="V70" s="40">
        <v>32.4</v>
      </c>
      <c r="W70" s="41" t="str">
        <f t="shared" si="12"/>
        <v>S</v>
      </c>
      <c r="X70" s="40">
        <v>22</v>
      </c>
      <c r="Y70" s="41" t="str">
        <f t="shared" si="13"/>
        <v>S</v>
      </c>
    </row>
    <row r="71" spans="1:25" ht="18" customHeight="1" x14ac:dyDescent="0.25">
      <c r="A71" s="36">
        <v>67</v>
      </c>
      <c r="B71" s="37" t="s">
        <v>151</v>
      </c>
      <c r="C71" s="37" t="s">
        <v>152</v>
      </c>
      <c r="D71" s="37" t="s">
        <v>95</v>
      </c>
      <c r="E71" s="37" t="s">
        <v>96</v>
      </c>
      <c r="F71" s="37" t="s">
        <v>97</v>
      </c>
      <c r="G71" s="37" t="s">
        <v>98</v>
      </c>
      <c r="H71" s="37" t="s">
        <v>105</v>
      </c>
      <c r="I71" s="37" t="s">
        <v>47</v>
      </c>
      <c r="J71" s="38">
        <v>6.2</v>
      </c>
      <c r="K71" s="39">
        <v>0.49</v>
      </c>
      <c r="L71" s="40">
        <v>0.94899999999999995</v>
      </c>
      <c r="M71" s="41" t="str">
        <f t="shared" si="7"/>
        <v>H</v>
      </c>
      <c r="N71" s="40">
        <v>54.373760000000004</v>
      </c>
      <c r="O71" s="41" t="str">
        <f t="shared" si="8"/>
        <v>H</v>
      </c>
      <c r="P71" s="40">
        <v>903.04000000000008</v>
      </c>
      <c r="Q71" s="41" t="str">
        <f t="shared" si="9"/>
        <v>H</v>
      </c>
      <c r="R71" s="40">
        <v>2.012</v>
      </c>
      <c r="S71" s="41" t="str">
        <f t="shared" si="10"/>
        <v>S</v>
      </c>
      <c r="T71" s="40">
        <v>6.4320000000000004</v>
      </c>
      <c r="U71" s="41" t="str">
        <f t="shared" si="11"/>
        <v>S</v>
      </c>
      <c r="V71" s="40">
        <v>32.44</v>
      </c>
      <c r="W71" s="41" t="str">
        <f t="shared" si="12"/>
        <v>S</v>
      </c>
      <c r="X71" s="40">
        <v>22.16</v>
      </c>
      <c r="Y71" s="41" t="str">
        <f t="shared" si="13"/>
        <v>S</v>
      </c>
    </row>
    <row r="72" spans="1:25" ht="18" customHeight="1" x14ac:dyDescent="0.25">
      <c r="A72" s="36">
        <v>68</v>
      </c>
      <c r="B72" s="37" t="s">
        <v>153</v>
      </c>
      <c r="C72" s="37" t="s">
        <v>154</v>
      </c>
      <c r="D72" s="37" t="s">
        <v>95</v>
      </c>
      <c r="E72" s="37" t="s">
        <v>96</v>
      </c>
      <c r="F72" s="37" t="s">
        <v>97</v>
      </c>
      <c r="G72" s="37" t="s">
        <v>98</v>
      </c>
      <c r="H72" s="37" t="s">
        <v>102</v>
      </c>
      <c r="I72" s="37" t="s">
        <v>47</v>
      </c>
      <c r="J72" s="38">
        <v>6.4</v>
      </c>
      <c r="K72" s="39">
        <v>0.44</v>
      </c>
      <c r="L72" s="40">
        <v>0.99280000000000002</v>
      </c>
      <c r="M72" s="41" t="str">
        <f t="shared" si="7"/>
        <v>H</v>
      </c>
      <c r="N72" s="40">
        <v>8.720320000000001</v>
      </c>
      <c r="O72" s="41" t="str">
        <f t="shared" si="8"/>
        <v>L</v>
      </c>
      <c r="P72" s="40">
        <v>559.50400000000002</v>
      </c>
      <c r="Q72" s="41" t="str">
        <f t="shared" si="9"/>
        <v>H</v>
      </c>
      <c r="R72" s="40">
        <v>2.6</v>
      </c>
      <c r="S72" s="41" t="str">
        <f t="shared" si="10"/>
        <v>S</v>
      </c>
      <c r="T72" s="40">
        <v>6.3460000000000001</v>
      </c>
      <c r="U72" s="41" t="str">
        <f t="shared" si="11"/>
        <v>S</v>
      </c>
      <c r="V72" s="40">
        <v>32.520000000000003</v>
      </c>
      <c r="W72" s="41" t="str">
        <f t="shared" si="12"/>
        <v>S</v>
      </c>
      <c r="X72" s="40">
        <v>22.32</v>
      </c>
      <c r="Y72" s="41" t="str">
        <f t="shared" si="13"/>
        <v>S</v>
      </c>
    </row>
    <row r="73" spans="1:25" ht="18" customHeight="1" x14ac:dyDescent="0.25">
      <c r="A73" s="36">
        <v>69</v>
      </c>
      <c r="B73" s="37" t="s">
        <v>155</v>
      </c>
      <c r="C73" s="37" t="s">
        <v>156</v>
      </c>
      <c r="D73" s="37" t="s">
        <v>95</v>
      </c>
      <c r="E73" s="37" t="s">
        <v>96</v>
      </c>
      <c r="F73" s="37" t="s">
        <v>97</v>
      </c>
      <c r="G73" s="37" t="s">
        <v>98</v>
      </c>
      <c r="H73" s="37" t="s">
        <v>157</v>
      </c>
      <c r="I73" s="37" t="s">
        <v>47</v>
      </c>
      <c r="J73" s="38">
        <v>6.1</v>
      </c>
      <c r="K73" s="39">
        <v>0.32</v>
      </c>
      <c r="L73" s="40">
        <v>0.97819999999999985</v>
      </c>
      <c r="M73" s="41" t="str">
        <f t="shared" si="7"/>
        <v>H</v>
      </c>
      <c r="N73" s="40">
        <v>32.316480000000006</v>
      </c>
      <c r="O73" s="41" t="str">
        <f t="shared" si="8"/>
        <v>H</v>
      </c>
      <c r="P73" s="40">
        <v>908.48</v>
      </c>
      <c r="Q73" s="41" t="str">
        <f t="shared" si="9"/>
        <v>H</v>
      </c>
      <c r="R73" s="40">
        <v>1.53</v>
      </c>
      <c r="S73" s="41" t="str">
        <f t="shared" si="10"/>
        <v>S</v>
      </c>
      <c r="T73" s="40">
        <v>4.8760000000000003</v>
      </c>
      <c r="U73" s="41" t="str">
        <f t="shared" si="11"/>
        <v>S</v>
      </c>
      <c r="V73" s="40">
        <v>35.46</v>
      </c>
      <c r="W73" s="41" t="str">
        <f t="shared" si="12"/>
        <v>S</v>
      </c>
      <c r="X73" s="40">
        <v>21.88</v>
      </c>
      <c r="Y73" s="41" t="str">
        <f t="shared" si="13"/>
        <v>S</v>
      </c>
    </row>
    <row r="74" spans="1:25" ht="18" customHeight="1" x14ac:dyDescent="0.25">
      <c r="A74" s="36">
        <v>70</v>
      </c>
      <c r="B74" s="37" t="s">
        <v>158</v>
      </c>
      <c r="C74" s="37" t="s">
        <v>159</v>
      </c>
      <c r="D74" s="37" t="s">
        <v>95</v>
      </c>
      <c r="E74" s="37" t="s">
        <v>96</v>
      </c>
      <c r="F74" s="37" t="s">
        <v>97</v>
      </c>
      <c r="G74" s="37" t="s">
        <v>98</v>
      </c>
      <c r="H74" s="37" t="s">
        <v>160</v>
      </c>
      <c r="I74" s="37" t="s">
        <v>47</v>
      </c>
      <c r="J74" s="38">
        <v>6.1</v>
      </c>
      <c r="K74" s="39">
        <v>0.37</v>
      </c>
      <c r="L74" s="40">
        <v>0.9635999999999999</v>
      </c>
      <c r="M74" s="41" t="str">
        <f t="shared" si="7"/>
        <v>H</v>
      </c>
      <c r="N74" s="40">
        <v>12.824000000000002</v>
      </c>
      <c r="O74" s="41" t="str">
        <f t="shared" si="8"/>
        <v>M</v>
      </c>
      <c r="P74" s="40">
        <v>323.40800000000002</v>
      </c>
      <c r="Q74" s="41" t="str">
        <f t="shared" si="9"/>
        <v>H</v>
      </c>
      <c r="R74" s="40">
        <v>1.3420000000000001</v>
      </c>
      <c r="S74" s="41" t="str">
        <f t="shared" si="10"/>
        <v>S</v>
      </c>
      <c r="T74" s="40">
        <v>4.6740000000000004</v>
      </c>
      <c r="U74" s="41" t="str">
        <f t="shared" si="11"/>
        <v>S</v>
      </c>
      <c r="V74" s="40">
        <v>33.32</v>
      </c>
      <c r="W74" s="41" t="str">
        <f t="shared" si="12"/>
        <v>S</v>
      </c>
      <c r="X74" s="40">
        <v>22.22</v>
      </c>
      <c r="Y74" s="41" t="str">
        <f t="shared" si="13"/>
        <v>S</v>
      </c>
    </row>
    <row r="75" spans="1:25" ht="18" customHeight="1" x14ac:dyDescent="0.25">
      <c r="A75" s="36">
        <v>71</v>
      </c>
      <c r="B75" s="37" t="s">
        <v>161</v>
      </c>
      <c r="C75" s="37" t="s">
        <v>162</v>
      </c>
      <c r="D75" s="37" t="s">
        <v>95</v>
      </c>
      <c r="E75" s="37" t="s">
        <v>96</v>
      </c>
      <c r="F75" s="37" t="s">
        <v>97</v>
      </c>
      <c r="G75" s="37" t="s">
        <v>98</v>
      </c>
      <c r="H75" s="37" t="s">
        <v>105</v>
      </c>
      <c r="I75" s="37" t="s">
        <v>47</v>
      </c>
      <c r="J75" s="38">
        <v>5.9</v>
      </c>
      <c r="K75" s="39">
        <v>0.21</v>
      </c>
      <c r="L75" s="40">
        <v>0.94899999999999995</v>
      </c>
      <c r="M75" s="41" t="str">
        <f t="shared" si="7"/>
        <v>H</v>
      </c>
      <c r="N75" s="40">
        <v>3.5907200000000001</v>
      </c>
      <c r="O75" s="41" t="str">
        <f t="shared" si="8"/>
        <v>L</v>
      </c>
      <c r="P75" s="40">
        <v>201.38880000000003</v>
      </c>
      <c r="Q75" s="41" t="str">
        <f t="shared" si="9"/>
        <v>H</v>
      </c>
      <c r="R75" s="40">
        <v>0.34799999999999998</v>
      </c>
      <c r="S75" s="41" t="str">
        <f t="shared" si="10"/>
        <v>D</v>
      </c>
      <c r="T75" s="40">
        <v>2.6720000000000002</v>
      </c>
      <c r="U75" s="41" t="str">
        <f t="shared" si="11"/>
        <v>S</v>
      </c>
      <c r="V75" s="40">
        <v>20</v>
      </c>
      <c r="W75" s="41" t="str">
        <f t="shared" si="12"/>
        <v>S</v>
      </c>
      <c r="X75" s="40">
        <v>16.149999999999999</v>
      </c>
      <c r="Y75" s="41" t="str">
        <f t="shared" si="13"/>
        <v>S</v>
      </c>
    </row>
    <row r="76" spans="1:25" ht="18" customHeight="1" x14ac:dyDescent="0.25">
      <c r="A76" s="36">
        <v>72</v>
      </c>
      <c r="B76" s="37" t="s">
        <v>163</v>
      </c>
      <c r="C76" s="37"/>
      <c r="D76" s="37" t="s">
        <v>95</v>
      </c>
      <c r="E76" s="37" t="s">
        <v>96</v>
      </c>
      <c r="F76" s="37" t="s">
        <v>97</v>
      </c>
      <c r="G76" s="37" t="s">
        <v>98</v>
      </c>
      <c r="H76" s="37" t="s">
        <v>105</v>
      </c>
      <c r="I76" s="37" t="s">
        <v>47</v>
      </c>
      <c r="J76" s="38">
        <v>6.5</v>
      </c>
      <c r="K76" s="39">
        <v>0.22</v>
      </c>
      <c r="L76" s="40">
        <v>0.94899999999999995</v>
      </c>
      <c r="M76" s="41" t="str">
        <f t="shared" si="7"/>
        <v>H</v>
      </c>
      <c r="N76" s="40">
        <v>28.212800000000001</v>
      </c>
      <c r="O76" s="41" t="str">
        <f t="shared" si="8"/>
        <v>H</v>
      </c>
      <c r="P76" s="40">
        <v>913.92000000000007</v>
      </c>
      <c r="Q76" s="41" t="str">
        <f t="shared" si="9"/>
        <v>H</v>
      </c>
      <c r="R76" s="40">
        <v>1.728</v>
      </c>
      <c r="S76" s="41" t="str">
        <f t="shared" si="10"/>
        <v>S</v>
      </c>
      <c r="T76" s="40">
        <v>4.4720000000000004</v>
      </c>
      <c r="U76" s="41" t="str">
        <f t="shared" si="11"/>
        <v>S</v>
      </c>
      <c r="V76" s="40">
        <v>30.86</v>
      </c>
      <c r="W76" s="41" t="str">
        <f t="shared" si="12"/>
        <v>S</v>
      </c>
      <c r="X76" s="40">
        <v>19.559999999999999</v>
      </c>
      <c r="Y76" s="41" t="str">
        <f t="shared" si="13"/>
        <v>S</v>
      </c>
    </row>
    <row r="77" spans="1:25" ht="18" customHeight="1" x14ac:dyDescent="0.25">
      <c r="A77" s="36">
        <v>73</v>
      </c>
      <c r="B77" s="37" t="s">
        <v>164</v>
      </c>
      <c r="C77" s="37" t="s">
        <v>165</v>
      </c>
      <c r="D77" s="37" t="s">
        <v>95</v>
      </c>
      <c r="E77" s="37" t="s">
        <v>96</v>
      </c>
      <c r="F77" s="37" t="s">
        <v>97</v>
      </c>
      <c r="G77" s="37" t="s">
        <v>98</v>
      </c>
      <c r="H77" s="37" t="s">
        <v>105</v>
      </c>
      <c r="I77" s="37" t="s">
        <v>47</v>
      </c>
      <c r="J77" s="38">
        <v>6.7</v>
      </c>
      <c r="K77" s="39">
        <v>0.44</v>
      </c>
      <c r="L77" s="40">
        <v>0.97819999999999985</v>
      </c>
      <c r="M77" s="41" t="str">
        <f t="shared" si="7"/>
        <v>H</v>
      </c>
      <c r="N77" s="40">
        <v>16.414720000000003</v>
      </c>
      <c r="O77" s="41" t="str">
        <f t="shared" si="8"/>
        <v>M</v>
      </c>
      <c r="P77" s="40">
        <v>318.72960000000006</v>
      </c>
      <c r="Q77" s="41" t="str">
        <f t="shared" si="9"/>
        <v>H</v>
      </c>
      <c r="R77" s="40">
        <v>1.0860000000000001</v>
      </c>
      <c r="S77" s="41" t="str">
        <f t="shared" si="10"/>
        <v>S</v>
      </c>
      <c r="T77" s="40">
        <v>4.8179999999999996</v>
      </c>
      <c r="U77" s="41" t="str">
        <f t="shared" si="11"/>
        <v>S</v>
      </c>
      <c r="V77" s="40">
        <v>31.06</v>
      </c>
      <c r="W77" s="41" t="str">
        <f t="shared" si="12"/>
        <v>S</v>
      </c>
      <c r="X77" s="40">
        <v>21.82</v>
      </c>
      <c r="Y77" s="41" t="str">
        <f t="shared" si="13"/>
        <v>S</v>
      </c>
    </row>
    <row r="78" spans="1:25" ht="18" customHeight="1" x14ac:dyDescent="0.25">
      <c r="A78" s="36">
        <v>74</v>
      </c>
      <c r="B78" s="37" t="s">
        <v>166</v>
      </c>
      <c r="C78" s="37" t="s">
        <v>167</v>
      </c>
      <c r="D78" s="37" t="s">
        <v>95</v>
      </c>
      <c r="E78" s="37" t="s">
        <v>96</v>
      </c>
      <c r="F78" s="37" t="s">
        <v>97</v>
      </c>
      <c r="G78" s="37" t="s">
        <v>98</v>
      </c>
      <c r="H78" s="37" t="s">
        <v>102</v>
      </c>
      <c r="I78" s="37" t="s">
        <v>47</v>
      </c>
      <c r="J78" s="38">
        <v>6</v>
      </c>
      <c r="K78" s="39">
        <v>0.34</v>
      </c>
      <c r="L78" s="40">
        <v>0.94899999999999995</v>
      </c>
      <c r="M78" s="41" t="str">
        <f t="shared" si="7"/>
        <v>H</v>
      </c>
      <c r="N78" s="40">
        <v>2.0518400000000003</v>
      </c>
      <c r="O78" s="41" t="str">
        <f t="shared" si="8"/>
        <v>L</v>
      </c>
      <c r="P78" s="40">
        <v>435.90719999999999</v>
      </c>
      <c r="Q78" s="41" t="str">
        <f t="shared" si="9"/>
        <v>H</v>
      </c>
      <c r="R78" s="40">
        <v>0.68200000000000005</v>
      </c>
      <c r="S78" s="41" t="str">
        <f t="shared" si="10"/>
        <v>S</v>
      </c>
      <c r="T78" s="40">
        <v>3.5640000000000001</v>
      </c>
      <c r="U78" s="41" t="str">
        <f t="shared" si="11"/>
        <v>S</v>
      </c>
      <c r="V78" s="40">
        <v>20.96</v>
      </c>
      <c r="W78" s="41" t="str">
        <f t="shared" si="12"/>
        <v>S</v>
      </c>
      <c r="X78" s="40">
        <v>21.8</v>
      </c>
      <c r="Y78" s="41" t="str">
        <f t="shared" si="13"/>
        <v>S</v>
      </c>
    </row>
    <row r="79" spans="1:25" ht="18" customHeight="1" x14ac:dyDescent="0.25">
      <c r="A79" s="36">
        <v>75</v>
      </c>
      <c r="B79" s="37" t="s">
        <v>168</v>
      </c>
      <c r="C79" s="37" t="s">
        <v>169</v>
      </c>
      <c r="D79" s="37" t="s">
        <v>95</v>
      </c>
      <c r="E79" s="37" t="s">
        <v>96</v>
      </c>
      <c r="F79" s="37" t="s">
        <v>97</v>
      </c>
      <c r="G79" s="37" t="s">
        <v>98</v>
      </c>
      <c r="H79" s="37" t="s">
        <v>105</v>
      </c>
      <c r="I79" s="37" t="s">
        <v>47</v>
      </c>
      <c r="J79" s="38">
        <v>6.3</v>
      </c>
      <c r="K79" s="39">
        <v>0.49</v>
      </c>
      <c r="L79" s="40">
        <v>0.99280000000000002</v>
      </c>
      <c r="M79" s="41" t="str">
        <f t="shared" si="7"/>
        <v>H</v>
      </c>
      <c r="N79" s="40">
        <v>8.720320000000001</v>
      </c>
      <c r="O79" s="41" t="str">
        <f t="shared" si="8"/>
        <v>L</v>
      </c>
      <c r="P79" s="40">
        <v>519.9008</v>
      </c>
      <c r="Q79" s="41" t="str">
        <f t="shared" si="9"/>
        <v>H</v>
      </c>
      <c r="R79" s="40">
        <v>1.9039999999999999</v>
      </c>
      <c r="S79" s="41" t="str">
        <f t="shared" si="10"/>
        <v>S</v>
      </c>
      <c r="T79" s="40">
        <v>5.0640000000000001</v>
      </c>
      <c r="U79" s="41" t="str">
        <f t="shared" si="11"/>
        <v>S</v>
      </c>
      <c r="V79" s="40">
        <v>29.2</v>
      </c>
      <c r="W79" s="41" t="str">
        <f t="shared" si="12"/>
        <v>S</v>
      </c>
      <c r="X79" s="40">
        <v>22.08</v>
      </c>
      <c r="Y79" s="41" t="str">
        <f t="shared" si="13"/>
        <v>S</v>
      </c>
    </row>
    <row r="80" spans="1:25" ht="18" customHeight="1" x14ac:dyDescent="0.25">
      <c r="A80" s="36">
        <v>76</v>
      </c>
      <c r="B80" s="37" t="s">
        <v>170</v>
      </c>
      <c r="C80" s="37" t="s">
        <v>171</v>
      </c>
      <c r="D80" s="37" t="s">
        <v>95</v>
      </c>
      <c r="E80" s="37" t="s">
        <v>96</v>
      </c>
      <c r="F80" s="37" t="s">
        <v>97</v>
      </c>
      <c r="G80" s="37" t="s">
        <v>98</v>
      </c>
      <c r="H80" s="37" t="s">
        <v>102</v>
      </c>
      <c r="I80" s="37" t="s">
        <v>47</v>
      </c>
      <c r="J80" s="38">
        <v>6.3</v>
      </c>
      <c r="K80" s="39">
        <v>0.27</v>
      </c>
      <c r="L80" s="40">
        <v>0.80299999999999994</v>
      </c>
      <c r="M80" s="41" t="str">
        <f t="shared" si="7"/>
        <v>H</v>
      </c>
      <c r="N80" s="40">
        <v>2.0518400000000003</v>
      </c>
      <c r="O80" s="41" t="str">
        <f t="shared" si="8"/>
        <v>L</v>
      </c>
      <c r="P80" s="40">
        <v>342.39359999999999</v>
      </c>
      <c r="Q80" s="41" t="str">
        <f t="shared" si="9"/>
        <v>H</v>
      </c>
      <c r="R80" s="40">
        <v>0.39200000000000002</v>
      </c>
      <c r="S80" s="41" t="str">
        <f t="shared" si="10"/>
        <v>D</v>
      </c>
      <c r="T80" s="40">
        <v>1.778</v>
      </c>
      <c r="U80" s="41" t="str">
        <f t="shared" si="11"/>
        <v>S</v>
      </c>
      <c r="V80" s="40">
        <v>8.1120000000000001</v>
      </c>
      <c r="W80" s="41" t="str">
        <f t="shared" si="12"/>
        <v>S</v>
      </c>
      <c r="X80" s="40">
        <v>8.1379999999999999</v>
      </c>
      <c r="Y80" s="41" t="str">
        <f t="shared" si="13"/>
        <v>S</v>
      </c>
    </row>
    <row r="81" spans="1:25" ht="18" customHeight="1" x14ac:dyDescent="0.25">
      <c r="A81" s="36">
        <v>77</v>
      </c>
      <c r="B81" s="37" t="s">
        <v>172</v>
      </c>
      <c r="C81" s="37" t="s">
        <v>173</v>
      </c>
      <c r="D81" s="37" t="s">
        <v>95</v>
      </c>
      <c r="E81" s="37" t="s">
        <v>96</v>
      </c>
      <c r="F81" s="37" t="s">
        <v>97</v>
      </c>
      <c r="G81" s="37" t="s">
        <v>98</v>
      </c>
      <c r="H81" s="37" t="s">
        <v>105</v>
      </c>
      <c r="I81" s="37" t="s">
        <v>47</v>
      </c>
      <c r="J81" s="38">
        <v>7.2</v>
      </c>
      <c r="K81" s="39">
        <v>0.28999999999999998</v>
      </c>
      <c r="L81" s="40">
        <v>0.9635999999999999</v>
      </c>
      <c r="M81" s="41" t="str">
        <f t="shared" si="7"/>
        <v>H</v>
      </c>
      <c r="N81" s="40">
        <v>3.0777600000000005</v>
      </c>
      <c r="O81" s="41" t="str">
        <f t="shared" si="8"/>
        <v>L</v>
      </c>
      <c r="P81" s="40">
        <v>296.80640000000005</v>
      </c>
      <c r="Q81" s="41" t="str">
        <f t="shared" si="9"/>
        <v>H</v>
      </c>
      <c r="R81" s="40">
        <v>0.624</v>
      </c>
      <c r="S81" s="41" t="str">
        <f t="shared" si="10"/>
        <v>S</v>
      </c>
      <c r="T81" s="40">
        <v>3.5939999999999999</v>
      </c>
      <c r="U81" s="41" t="str">
        <f t="shared" si="11"/>
        <v>S</v>
      </c>
      <c r="V81" s="40">
        <v>22.98</v>
      </c>
      <c r="W81" s="41" t="str">
        <f t="shared" si="12"/>
        <v>S</v>
      </c>
      <c r="X81" s="40">
        <v>20.100000000000001</v>
      </c>
      <c r="Y81" s="41" t="str">
        <f t="shared" si="13"/>
        <v>S</v>
      </c>
    </row>
    <row r="82" spans="1:25" ht="18" customHeight="1" x14ac:dyDescent="0.25">
      <c r="A82" s="36">
        <v>78</v>
      </c>
      <c r="B82" s="37" t="s">
        <v>174</v>
      </c>
      <c r="C82" s="37" t="s">
        <v>175</v>
      </c>
      <c r="D82" s="37" t="s">
        <v>95</v>
      </c>
      <c r="E82" s="37" t="s">
        <v>96</v>
      </c>
      <c r="F82" s="37" t="s">
        <v>97</v>
      </c>
      <c r="G82" s="37" t="s">
        <v>98</v>
      </c>
      <c r="H82" s="37" t="s">
        <v>102</v>
      </c>
      <c r="I82" s="37" t="s">
        <v>47</v>
      </c>
      <c r="J82" s="38">
        <v>6.4</v>
      </c>
      <c r="K82" s="39">
        <v>0.28000000000000003</v>
      </c>
      <c r="L82" s="40">
        <v>0.94899999999999995</v>
      </c>
      <c r="M82" s="41" t="str">
        <f t="shared" si="7"/>
        <v>H</v>
      </c>
      <c r="N82" s="40">
        <v>26.673919999999999</v>
      </c>
      <c r="O82" s="41" t="str">
        <f t="shared" si="8"/>
        <v>H</v>
      </c>
      <c r="P82" s="40">
        <v>644.80320000000006</v>
      </c>
      <c r="Q82" s="41" t="str">
        <f t="shared" si="9"/>
        <v>H</v>
      </c>
      <c r="R82" s="40">
        <v>1.3919999999999999</v>
      </c>
      <c r="S82" s="41" t="str">
        <f t="shared" si="10"/>
        <v>S</v>
      </c>
      <c r="T82" s="40">
        <v>4.3719999999999999</v>
      </c>
      <c r="U82" s="41" t="str">
        <f t="shared" si="11"/>
        <v>S</v>
      </c>
      <c r="V82" s="40">
        <v>32.520000000000003</v>
      </c>
      <c r="W82" s="41" t="str">
        <f t="shared" si="12"/>
        <v>S</v>
      </c>
      <c r="X82" s="40">
        <v>21.18</v>
      </c>
      <c r="Y82" s="41" t="str">
        <f t="shared" si="13"/>
        <v>S</v>
      </c>
    </row>
    <row r="83" spans="1:25" ht="18" customHeight="1" x14ac:dyDescent="0.25">
      <c r="A83" s="36">
        <v>79</v>
      </c>
      <c r="B83" s="37" t="s">
        <v>176</v>
      </c>
      <c r="C83" s="37" t="s">
        <v>177</v>
      </c>
      <c r="D83" s="37" t="s">
        <v>95</v>
      </c>
      <c r="E83" s="37" t="s">
        <v>96</v>
      </c>
      <c r="F83" s="37" t="s">
        <v>97</v>
      </c>
      <c r="G83" s="37" t="s">
        <v>98</v>
      </c>
      <c r="H83" s="37" t="s">
        <v>105</v>
      </c>
      <c r="I83" s="37" t="s">
        <v>47</v>
      </c>
      <c r="J83" s="38">
        <v>5.8</v>
      </c>
      <c r="K83" s="39">
        <v>0.49</v>
      </c>
      <c r="L83" s="40">
        <v>0.97819999999999985</v>
      </c>
      <c r="M83" s="41" t="str">
        <f t="shared" si="7"/>
        <v>H</v>
      </c>
      <c r="N83" s="40">
        <v>17.953600000000002</v>
      </c>
      <c r="O83" s="41" t="str">
        <f t="shared" si="8"/>
        <v>M</v>
      </c>
      <c r="P83" s="40">
        <v>342.6112</v>
      </c>
      <c r="Q83" s="41" t="str">
        <f t="shared" si="9"/>
        <v>H</v>
      </c>
      <c r="R83" s="40">
        <v>0.97399999999999998</v>
      </c>
      <c r="S83" s="41" t="str">
        <f t="shared" si="10"/>
        <v>S</v>
      </c>
      <c r="T83" s="40">
        <v>4.6879999999999997</v>
      </c>
      <c r="U83" s="41" t="str">
        <f t="shared" si="11"/>
        <v>S</v>
      </c>
      <c r="V83" s="40">
        <v>32.08</v>
      </c>
      <c r="W83" s="41" t="str">
        <f t="shared" si="12"/>
        <v>S</v>
      </c>
      <c r="X83" s="40">
        <v>21.92</v>
      </c>
      <c r="Y83" s="41" t="str">
        <f t="shared" si="13"/>
        <v>S</v>
      </c>
    </row>
    <row r="84" spans="1:25" ht="18" customHeight="1" x14ac:dyDescent="0.25">
      <c r="A84" s="36">
        <v>80</v>
      </c>
      <c r="B84" s="37" t="s">
        <v>178</v>
      </c>
      <c r="C84" s="37" t="s">
        <v>179</v>
      </c>
      <c r="D84" s="37" t="s">
        <v>95</v>
      </c>
      <c r="E84" s="37" t="s">
        <v>96</v>
      </c>
      <c r="F84" s="37" t="s">
        <v>97</v>
      </c>
      <c r="G84" s="37" t="s">
        <v>98</v>
      </c>
      <c r="H84" s="37" t="s">
        <v>102</v>
      </c>
      <c r="I84" s="37" t="s">
        <v>47</v>
      </c>
      <c r="J84" s="38">
        <v>5.8</v>
      </c>
      <c r="K84" s="39">
        <v>0.59</v>
      </c>
      <c r="L84" s="40">
        <v>0.97819999999999985</v>
      </c>
      <c r="M84" s="41" t="str">
        <f t="shared" si="7"/>
        <v>H</v>
      </c>
      <c r="N84" s="40">
        <v>22.570240000000002</v>
      </c>
      <c r="O84" s="41" t="str">
        <f t="shared" si="8"/>
        <v>M</v>
      </c>
      <c r="P84" s="40">
        <v>377.75360000000001</v>
      </c>
      <c r="Q84" s="41" t="str">
        <f t="shared" si="9"/>
        <v>H</v>
      </c>
      <c r="R84" s="40">
        <v>1.21</v>
      </c>
      <c r="S84" s="41" t="str">
        <f t="shared" si="10"/>
        <v>S</v>
      </c>
      <c r="T84" s="40">
        <v>4.5880000000000001</v>
      </c>
      <c r="U84" s="41" t="str">
        <f t="shared" si="11"/>
        <v>S</v>
      </c>
      <c r="V84" s="40">
        <v>32.880000000000003</v>
      </c>
      <c r="W84" s="41" t="str">
        <f t="shared" si="12"/>
        <v>S</v>
      </c>
      <c r="X84" s="40">
        <v>21.82</v>
      </c>
      <c r="Y84" s="41" t="str">
        <f t="shared" si="13"/>
        <v>S</v>
      </c>
    </row>
    <row r="85" spans="1:25" ht="18" customHeight="1" x14ac:dyDescent="0.25">
      <c r="A85" s="36">
        <v>81</v>
      </c>
      <c r="B85" s="37" t="s">
        <v>180</v>
      </c>
      <c r="C85" s="37" t="s">
        <v>181</v>
      </c>
      <c r="D85" s="37" t="s">
        <v>95</v>
      </c>
      <c r="E85" s="37" t="s">
        <v>96</v>
      </c>
      <c r="F85" s="37" t="s">
        <v>97</v>
      </c>
      <c r="G85" s="37" t="s">
        <v>98</v>
      </c>
      <c r="H85" s="37" t="s">
        <v>108</v>
      </c>
      <c r="I85" s="37" t="s">
        <v>47</v>
      </c>
      <c r="J85" s="38">
        <v>6.5</v>
      </c>
      <c r="K85" s="39">
        <v>0.28000000000000003</v>
      </c>
      <c r="L85" s="40">
        <v>0.94899999999999995</v>
      </c>
      <c r="M85" s="41" t="str">
        <f t="shared" si="7"/>
        <v>H</v>
      </c>
      <c r="N85" s="40">
        <v>7.1814400000000003</v>
      </c>
      <c r="O85" s="41" t="str">
        <f t="shared" si="8"/>
        <v>L</v>
      </c>
      <c r="P85" s="40">
        <v>263.35039999999998</v>
      </c>
      <c r="Q85" s="41" t="str">
        <f t="shared" si="9"/>
        <v>H</v>
      </c>
      <c r="R85" s="40">
        <v>0.58399999999999996</v>
      </c>
      <c r="S85" s="41" t="str">
        <f t="shared" si="10"/>
        <v>D</v>
      </c>
      <c r="T85" s="40">
        <v>3.09</v>
      </c>
      <c r="U85" s="41" t="str">
        <f t="shared" si="11"/>
        <v>S</v>
      </c>
      <c r="V85" s="40">
        <v>24.52</v>
      </c>
      <c r="W85" s="41" t="str">
        <f t="shared" si="12"/>
        <v>S</v>
      </c>
      <c r="X85" s="40">
        <v>17.899999999999999</v>
      </c>
      <c r="Y85" s="41" t="str">
        <f t="shared" si="13"/>
        <v>S</v>
      </c>
    </row>
    <row r="86" spans="1:25" ht="18" customHeight="1" x14ac:dyDescent="0.25">
      <c r="A86" s="36">
        <v>82</v>
      </c>
      <c r="B86" s="37" t="s">
        <v>182</v>
      </c>
      <c r="C86" s="37" t="s">
        <v>183</v>
      </c>
      <c r="D86" s="37" t="s">
        <v>95</v>
      </c>
      <c r="E86" s="37" t="s">
        <v>96</v>
      </c>
      <c r="F86" s="37" t="s">
        <v>97</v>
      </c>
      <c r="G86" s="37" t="s">
        <v>98</v>
      </c>
      <c r="H86" s="37" t="s">
        <v>99</v>
      </c>
      <c r="I86" s="37" t="s">
        <v>47</v>
      </c>
      <c r="J86" s="38">
        <v>6.7</v>
      </c>
      <c r="K86" s="39">
        <v>0.32</v>
      </c>
      <c r="L86" s="40">
        <v>0.80299999999999994</v>
      </c>
      <c r="M86" s="41" t="str">
        <f t="shared" si="7"/>
        <v>H</v>
      </c>
      <c r="N86" s="40">
        <v>14.362880000000001</v>
      </c>
      <c r="O86" s="41" t="str">
        <f t="shared" si="8"/>
        <v>M</v>
      </c>
      <c r="P86" s="40">
        <v>382.97600000000006</v>
      </c>
      <c r="Q86" s="41" t="str">
        <f t="shared" si="9"/>
        <v>H</v>
      </c>
      <c r="R86" s="40">
        <v>0.98399999999999999</v>
      </c>
      <c r="S86" s="41" t="str">
        <f t="shared" si="10"/>
        <v>S</v>
      </c>
      <c r="T86" s="40">
        <v>4.04</v>
      </c>
      <c r="U86" s="41" t="str">
        <f t="shared" si="11"/>
        <v>S</v>
      </c>
      <c r="V86" s="40">
        <v>27.22</v>
      </c>
      <c r="W86" s="41" t="str">
        <f t="shared" si="12"/>
        <v>S</v>
      </c>
      <c r="X86" s="40">
        <v>19.46</v>
      </c>
      <c r="Y86" s="41" t="str">
        <f t="shared" si="13"/>
        <v>S</v>
      </c>
    </row>
    <row r="87" spans="1:25" ht="18" customHeight="1" x14ac:dyDescent="0.25">
      <c r="A87" s="36">
        <v>83</v>
      </c>
      <c r="B87" s="37" t="s">
        <v>184</v>
      </c>
      <c r="C87" s="37" t="s">
        <v>185</v>
      </c>
      <c r="D87" s="37" t="s">
        <v>95</v>
      </c>
      <c r="E87" s="37" t="s">
        <v>96</v>
      </c>
      <c r="F87" s="37" t="s">
        <v>97</v>
      </c>
      <c r="G87" s="37" t="s">
        <v>98</v>
      </c>
      <c r="H87" s="37" t="s">
        <v>99</v>
      </c>
      <c r="I87" s="37" t="s">
        <v>47</v>
      </c>
      <c r="J87" s="38">
        <v>6.8</v>
      </c>
      <c r="K87" s="39">
        <v>0.22</v>
      </c>
      <c r="L87" s="40">
        <v>0.87599999999999989</v>
      </c>
      <c r="M87" s="41" t="str">
        <f t="shared" si="7"/>
        <v>H</v>
      </c>
      <c r="N87" s="40">
        <v>18.979520000000001</v>
      </c>
      <c r="O87" s="41" t="str">
        <f t="shared" si="8"/>
        <v>M</v>
      </c>
      <c r="P87" s="40">
        <v>298.92800000000005</v>
      </c>
      <c r="Q87" s="41" t="str">
        <f t="shared" si="9"/>
        <v>H</v>
      </c>
      <c r="R87" s="40">
        <v>0.70199999999999996</v>
      </c>
      <c r="S87" s="41" t="str">
        <f t="shared" si="10"/>
        <v>S</v>
      </c>
      <c r="T87" s="40">
        <v>2.786</v>
      </c>
      <c r="U87" s="41" t="str">
        <f t="shared" si="11"/>
        <v>S</v>
      </c>
      <c r="V87" s="40">
        <v>25.16</v>
      </c>
      <c r="W87" s="41" t="str">
        <f t="shared" si="12"/>
        <v>S</v>
      </c>
      <c r="X87" s="40">
        <v>18.96</v>
      </c>
      <c r="Y87" s="41" t="str">
        <f t="shared" si="13"/>
        <v>S</v>
      </c>
    </row>
    <row r="88" spans="1:25" ht="18" customHeight="1" x14ac:dyDescent="0.25">
      <c r="A88" s="36">
        <v>84</v>
      </c>
      <c r="B88" s="37" t="s">
        <v>186</v>
      </c>
      <c r="C88" s="37" t="s">
        <v>187</v>
      </c>
      <c r="D88" s="37" t="s">
        <v>95</v>
      </c>
      <c r="E88" s="37" t="s">
        <v>96</v>
      </c>
      <c r="F88" s="37" t="s">
        <v>97</v>
      </c>
      <c r="G88" s="37" t="s">
        <v>98</v>
      </c>
      <c r="H88" s="37" t="s">
        <v>105</v>
      </c>
      <c r="I88" s="37" t="s">
        <v>47</v>
      </c>
      <c r="J88" s="38">
        <v>6.4</v>
      </c>
      <c r="K88" s="39">
        <v>0.71</v>
      </c>
      <c r="L88" s="40">
        <v>0.87599999999999989</v>
      </c>
      <c r="M88" s="41" t="str">
        <f t="shared" si="7"/>
        <v>H</v>
      </c>
      <c r="N88" s="40">
        <v>4.6166400000000003</v>
      </c>
      <c r="O88" s="41" t="str">
        <f t="shared" si="8"/>
        <v>L</v>
      </c>
      <c r="P88" s="40">
        <v>463.65120000000007</v>
      </c>
      <c r="Q88" s="41" t="str">
        <f t="shared" si="9"/>
        <v>H</v>
      </c>
      <c r="R88" s="40">
        <v>0.65</v>
      </c>
      <c r="S88" s="41" t="str">
        <f t="shared" si="10"/>
        <v>S</v>
      </c>
      <c r="T88" s="40">
        <v>3.55</v>
      </c>
      <c r="U88" s="41" t="str">
        <f t="shared" si="11"/>
        <v>S</v>
      </c>
      <c r="V88" s="40">
        <v>20.96</v>
      </c>
      <c r="W88" s="41" t="str">
        <f t="shared" si="12"/>
        <v>S</v>
      </c>
      <c r="X88" s="40">
        <v>21.28</v>
      </c>
      <c r="Y88" s="41" t="str">
        <f t="shared" si="13"/>
        <v>S</v>
      </c>
    </row>
    <row r="89" spans="1:25" ht="18" customHeight="1" x14ac:dyDescent="0.25">
      <c r="A89" s="36">
        <v>85</v>
      </c>
      <c r="B89" s="37" t="s">
        <v>188</v>
      </c>
      <c r="C89" s="37" t="s">
        <v>189</v>
      </c>
      <c r="D89" s="37" t="s">
        <v>95</v>
      </c>
      <c r="E89" s="37" t="s">
        <v>96</v>
      </c>
      <c r="F89" s="37" t="s">
        <v>97</v>
      </c>
      <c r="G89" s="37" t="s">
        <v>98</v>
      </c>
      <c r="H89" s="37" t="s">
        <v>99</v>
      </c>
      <c r="I89" s="37" t="s">
        <v>47</v>
      </c>
      <c r="J89" s="38">
        <v>5.9</v>
      </c>
      <c r="K89" s="39">
        <v>0.32</v>
      </c>
      <c r="L89" s="40">
        <v>0.97819999999999985</v>
      </c>
      <c r="M89" s="41" t="str">
        <f t="shared" si="7"/>
        <v>H</v>
      </c>
      <c r="N89" s="40">
        <v>20.518400000000003</v>
      </c>
      <c r="O89" s="41" t="str">
        <f t="shared" si="8"/>
        <v>M</v>
      </c>
      <c r="P89" s="40">
        <v>287.77600000000001</v>
      </c>
      <c r="Q89" s="41" t="str">
        <f t="shared" si="9"/>
        <v>H</v>
      </c>
      <c r="R89" s="40">
        <v>0.86599999999999999</v>
      </c>
      <c r="S89" s="41" t="str">
        <f t="shared" si="10"/>
        <v>S</v>
      </c>
      <c r="T89" s="40">
        <v>4.6459999999999999</v>
      </c>
      <c r="U89" s="41" t="str">
        <f t="shared" si="11"/>
        <v>S</v>
      </c>
      <c r="V89" s="40">
        <v>32.68</v>
      </c>
      <c r="W89" s="41" t="str">
        <f t="shared" si="12"/>
        <v>S</v>
      </c>
      <c r="X89" s="40">
        <v>21.76</v>
      </c>
      <c r="Y89" s="41" t="str">
        <f t="shared" si="13"/>
        <v>S</v>
      </c>
    </row>
    <row r="90" spans="1:25" ht="18" customHeight="1" x14ac:dyDescent="0.25">
      <c r="A90" s="36">
        <v>86</v>
      </c>
      <c r="B90" s="37" t="s">
        <v>190</v>
      </c>
      <c r="C90" s="37" t="s">
        <v>161</v>
      </c>
      <c r="D90" s="37" t="s">
        <v>95</v>
      </c>
      <c r="E90" s="37" t="s">
        <v>96</v>
      </c>
      <c r="F90" s="37" t="s">
        <v>97</v>
      </c>
      <c r="G90" s="37" t="s">
        <v>98</v>
      </c>
      <c r="H90" s="37" t="s">
        <v>108</v>
      </c>
      <c r="I90" s="37" t="s">
        <v>47</v>
      </c>
      <c r="J90" s="38">
        <v>6.7</v>
      </c>
      <c r="K90" s="39">
        <v>0.37</v>
      </c>
      <c r="L90" s="40">
        <v>0.87599999999999989</v>
      </c>
      <c r="M90" s="41" t="str">
        <f t="shared" si="7"/>
        <v>H</v>
      </c>
      <c r="N90" s="40">
        <v>2.0518400000000003</v>
      </c>
      <c r="O90" s="41" t="str">
        <f t="shared" si="8"/>
        <v>L</v>
      </c>
      <c r="P90" s="40">
        <v>314.92160000000001</v>
      </c>
      <c r="Q90" s="41" t="str">
        <f t="shared" si="9"/>
        <v>H</v>
      </c>
      <c r="R90" s="40">
        <v>0.64</v>
      </c>
      <c r="S90" s="41" t="str">
        <f t="shared" si="10"/>
        <v>S</v>
      </c>
      <c r="T90" s="40">
        <v>3.2919999999999998</v>
      </c>
      <c r="U90" s="41" t="str">
        <f t="shared" si="11"/>
        <v>S</v>
      </c>
      <c r="V90" s="40">
        <v>20.96</v>
      </c>
      <c r="W90" s="41" t="str">
        <f t="shared" si="12"/>
        <v>S</v>
      </c>
      <c r="X90" s="40">
        <v>18.2</v>
      </c>
      <c r="Y90" s="41" t="str">
        <f t="shared" si="13"/>
        <v>S</v>
      </c>
    </row>
    <row r="91" spans="1:25" ht="18" customHeight="1" x14ac:dyDescent="0.25">
      <c r="A91" s="36">
        <v>87</v>
      </c>
      <c r="B91" s="37" t="s">
        <v>191</v>
      </c>
      <c r="C91" s="37" t="s">
        <v>192</v>
      </c>
      <c r="D91" s="37" t="s">
        <v>95</v>
      </c>
      <c r="E91" s="37" t="s">
        <v>96</v>
      </c>
      <c r="F91" s="37" t="s">
        <v>97</v>
      </c>
      <c r="G91" s="37" t="s">
        <v>98</v>
      </c>
      <c r="H91" s="37" t="s">
        <v>99</v>
      </c>
      <c r="I91" s="37" t="s">
        <v>47</v>
      </c>
      <c r="J91" s="38">
        <v>5.8</v>
      </c>
      <c r="K91" s="39">
        <v>0.23</v>
      </c>
      <c r="L91" s="40">
        <v>0.94899999999999995</v>
      </c>
      <c r="M91" s="41" t="str">
        <f t="shared" si="7"/>
        <v>H</v>
      </c>
      <c r="N91" s="40">
        <v>17.953600000000002</v>
      </c>
      <c r="O91" s="41" t="str">
        <f t="shared" si="8"/>
        <v>M</v>
      </c>
      <c r="P91" s="40">
        <v>318.34880000000004</v>
      </c>
      <c r="Q91" s="41" t="str">
        <f t="shared" si="9"/>
        <v>H</v>
      </c>
      <c r="R91" s="40">
        <v>1.274</v>
      </c>
      <c r="S91" s="41" t="str">
        <f t="shared" si="10"/>
        <v>S</v>
      </c>
      <c r="T91" s="40">
        <v>4.718</v>
      </c>
      <c r="U91" s="41" t="str">
        <f t="shared" si="11"/>
        <v>S</v>
      </c>
      <c r="V91" s="40">
        <v>33.44</v>
      </c>
      <c r="W91" s="41" t="str">
        <f t="shared" si="12"/>
        <v>S</v>
      </c>
      <c r="X91" s="40">
        <v>21.98</v>
      </c>
      <c r="Y91" s="41" t="str">
        <f t="shared" si="13"/>
        <v>S</v>
      </c>
    </row>
    <row r="92" spans="1:25" ht="18" customHeight="1" x14ac:dyDescent="0.25">
      <c r="A92" s="36">
        <v>88</v>
      </c>
      <c r="B92" s="37" t="s">
        <v>193</v>
      </c>
      <c r="C92" s="37" t="s">
        <v>123</v>
      </c>
      <c r="D92" s="37" t="s">
        <v>95</v>
      </c>
      <c r="E92" s="37" t="s">
        <v>96</v>
      </c>
      <c r="F92" s="37" t="s">
        <v>97</v>
      </c>
      <c r="G92" s="37" t="s">
        <v>98</v>
      </c>
      <c r="H92" s="37" t="s">
        <v>108</v>
      </c>
      <c r="I92" s="37" t="s">
        <v>47</v>
      </c>
      <c r="J92" s="38">
        <v>6.6</v>
      </c>
      <c r="K92" s="39">
        <v>0.39</v>
      </c>
      <c r="L92" s="40">
        <v>0.94899999999999995</v>
      </c>
      <c r="M92" s="41" t="str">
        <f t="shared" si="7"/>
        <v>H</v>
      </c>
      <c r="N92" s="40">
        <v>20.00544</v>
      </c>
      <c r="O92" s="41" t="str">
        <f t="shared" si="8"/>
        <v>M</v>
      </c>
      <c r="P92" s="40">
        <v>388.36160000000001</v>
      </c>
      <c r="Q92" s="41" t="str">
        <f t="shared" si="9"/>
        <v>H</v>
      </c>
      <c r="R92" s="40">
        <v>1.1399999999999999</v>
      </c>
      <c r="S92" s="41" t="str">
        <f t="shared" si="10"/>
        <v>S</v>
      </c>
      <c r="T92" s="40">
        <v>3.7080000000000002</v>
      </c>
      <c r="U92" s="41" t="str">
        <f t="shared" si="11"/>
        <v>S</v>
      </c>
      <c r="V92" s="40">
        <v>26.98</v>
      </c>
      <c r="W92" s="41" t="str">
        <f t="shared" si="12"/>
        <v>S</v>
      </c>
      <c r="X92" s="40">
        <v>21.34</v>
      </c>
      <c r="Y92" s="41" t="str">
        <f t="shared" si="13"/>
        <v>S</v>
      </c>
    </row>
    <row r="93" spans="1:25" ht="18" customHeight="1" x14ac:dyDescent="0.25">
      <c r="A93" s="36">
        <v>89</v>
      </c>
      <c r="B93" s="37" t="s">
        <v>139</v>
      </c>
      <c r="C93" s="37" t="s">
        <v>164</v>
      </c>
      <c r="D93" s="37" t="s">
        <v>95</v>
      </c>
      <c r="E93" s="37" t="s">
        <v>96</v>
      </c>
      <c r="F93" s="37" t="s">
        <v>97</v>
      </c>
      <c r="G93" s="37" t="s">
        <v>98</v>
      </c>
      <c r="H93" s="37" t="s">
        <v>99</v>
      </c>
      <c r="I93" s="37" t="s">
        <v>47</v>
      </c>
      <c r="J93" s="38">
        <v>6.4</v>
      </c>
      <c r="K93" s="39">
        <v>0.39</v>
      </c>
      <c r="L93" s="40">
        <v>0.97819999999999985</v>
      </c>
      <c r="M93" s="41" t="str">
        <f t="shared" si="7"/>
        <v>H</v>
      </c>
      <c r="N93" s="40">
        <v>49.244160000000008</v>
      </c>
      <c r="O93" s="41" t="str">
        <f t="shared" si="8"/>
        <v>H</v>
      </c>
      <c r="P93" s="40">
        <v>903.04000000000008</v>
      </c>
      <c r="Q93" s="41" t="str">
        <f t="shared" si="9"/>
        <v>H</v>
      </c>
      <c r="R93" s="40">
        <v>1.4419999999999999</v>
      </c>
      <c r="S93" s="41" t="str">
        <f t="shared" si="10"/>
        <v>S</v>
      </c>
      <c r="T93" s="40">
        <v>6.5039999999999996</v>
      </c>
      <c r="U93" s="41" t="str">
        <f t="shared" si="11"/>
        <v>S</v>
      </c>
      <c r="V93" s="40">
        <v>33.36</v>
      </c>
      <c r="W93" s="41" t="str">
        <f t="shared" si="12"/>
        <v>S</v>
      </c>
      <c r="X93" s="40">
        <v>21.5</v>
      </c>
      <c r="Y93" s="41" t="str">
        <f t="shared" si="13"/>
        <v>S</v>
      </c>
    </row>
    <row r="94" spans="1:25" ht="18" customHeight="1" x14ac:dyDescent="0.25">
      <c r="A94" s="36">
        <v>90</v>
      </c>
      <c r="B94" s="37" t="s">
        <v>194</v>
      </c>
      <c r="C94" s="37" t="s">
        <v>195</v>
      </c>
      <c r="D94" s="37" t="s">
        <v>95</v>
      </c>
      <c r="E94" s="37" t="s">
        <v>96</v>
      </c>
      <c r="F94" s="37" t="s">
        <v>97</v>
      </c>
      <c r="G94" s="37" t="s">
        <v>98</v>
      </c>
      <c r="H94" s="37" t="s">
        <v>102</v>
      </c>
      <c r="I94" s="37" t="s">
        <v>47</v>
      </c>
      <c r="J94" s="38">
        <v>5.9</v>
      </c>
      <c r="K94" s="39">
        <v>0.38</v>
      </c>
      <c r="L94" s="40">
        <v>0.9635999999999999</v>
      </c>
      <c r="M94" s="41" t="str">
        <f t="shared" si="7"/>
        <v>H</v>
      </c>
      <c r="N94" s="40">
        <v>16.414720000000003</v>
      </c>
      <c r="O94" s="41" t="str">
        <f t="shared" si="8"/>
        <v>M</v>
      </c>
      <c r="P94" s="40">
        <v>377.3184</v>
      </c>
      <c r="Q94" s="41" t="str">
        <f t="shared" si="9"/>
        <v>H</v>
      </c>
      <c r="R94" s="40">
        <v>1.264</v>
      </c>
      <c r="S94" s="41" t="str">
        <f t="shared" si="10"/>
        <v>S</v>
      </c>
      <c r="T94" s="40">
        <v>4.1120000000000001</v>
      </c>
      <c r="U94" s="41" t="str">
        <f t="shared" si="11"/>
        <v>S</v>
      </c>
      <c r="V94" s="40">
        <v>31.9</v>
      </c>
      <c r="W94" s="41" t="str">
        <f t="shared" si="12"/>
        <v>S</v>
      </c>
      <c r="X94" s="40">
        <v>22.22</v>
      </c>
      <c r="Y94" s="41" t="str">
        <f t="shared" si="13"/>
        <v>S</v>
      </c>
    </row>
    <row r="95" spans="1:25" x14ac:dyDescent="0.25">
      <c r="J95" s="42"/>
    </row>
    <row r="96" spans="1:25" x14ac:dyDescent="0.25">
      <c r="J96" s="42"/>
    </row>
    <row r="97" spans="10:10" x14ac:dyDescent="0.25">
      <c r="J97" s="42"/>
    </row>
    <row r="98" spans="10:10" x14ac:dyDescent="0.25">
      <c r="J98" s="42"/>
    </row>
    <row r="99" spans="10:10" x14ac:dyDescent="0.25">
      <c r="J99" s="42"/>
    </row>
    <row r="100" spans="10:10" x14ac:dyDescent="0.25">
      <c r="J100" s="42"/>
    </row>
    <row r="101" spans="10:10" x14ac:dyDescent="0.25">
      <c r="J101" s="42"/>
    </row>
    <row r="102" spans="10:10" x14ac:dyDescent="0.25">
      <c r="J102" s="42"/>
    </row>
    <row r="103" spans="10:10" x14ac:dyDescent="0.25">
      <c r="J103" s="42"/>
    </row>
    <row r="104" spans="10:10" x14ac:dyDescent="0.25">
      <c r="J104" s="42"/>
    </row>
    <row r="105" spans="10:10" x14ac:dyDescent="0.25">
      <c r="J105" s="42"/>
    </row>
    <row r="106" spans="10:10" x14ac:dyDescent="0.25">
      <c r="J106" s="42"/>
    </row>
    <row r="107" spans="10:10" x14ac:dyDescent="0.25">
      <c r="J107" s="42"/>
    </row>
    <row r="108" spans="10:10" x14ac:dyDescent="0.25">
      <c r="J108" s="42"/>
    </row>
    <row r="109" spans="10:10" x14ac:dyDescent="0.25">
      <c r="J109" s="42"/>
    </row>
    <row r="110" spans="10:10" x14ac:dyDescent="0.25">
      <c r="J110" s="42"/>
    </row>
    <row r="111" spans="10:10" x14ac:dyDescent="0.25">
      <c r="J111" s="42"/>
    </row>
    <row r="112" spans="10:10" x14ac:dyDescent="0.25">
      <c r="J112" s="42"/>
    </row>
    <row r="113" spans="10:10" x14ac:dyDescent="0.25">
      <c r="J113" s="42"/>
    </row>
    <row r="114" spans="10:10" x14ac:dyDescent="0.25">
      <c r="J114" s="42"/>
    </row>
    <row r="115" spans="10:10" x14ac:dyDescent="0.25">
      <c r="J115" s="42"/>
    </row>
    <row r="116" spans="10:10" x14ac:dyDescent="0.25">
      <c r="J116" s="42"/>
    </row>
    <row r="117" spans="10:10" x14ac:dyDescent="0.25">
      <c r="J117" s="42"/>
    </row>
    <row r="118" spans="10:10" x14ac:dyDescent="0.25">
      <c r="J118" s="42"/>
    </row>
    <row r="119" spans="10:10" x14ac:dyDescent="0.25">
      <c r="J119" s="42"/>
    </row>
    <row r="120" spans="10:10" x14ac:dyDescent="0.25">
      <c r="J120" s="42"/>
    </row>
    <row r="121" spans="10:10" x14ac:dyDescent="0.25">
      <c r="J121" s="42"/>
    </row>
    <row r="122" spans="10:10" x14ac:dyDescent="0.25">
      <c r="J122" s="42"/>
    </row>
    <row r="123" spans="10:10" x14ac:dyDescent="0.25">
      <c r="J123" s="42"/>
    </row>
    <row r="124" spans="10:10" x14ac:dyDescent="0.25">
      <c r="J124" s="42"/>
    </row>
    <row r="125" spans="10:10" x14ac:dyDescent="0.25">
      <c r="J125" s="42"/>
    </row>
    <row r="126" spans="10:10" x14ac:dyDescent="0.25">
      <c r="J126" s="42"/>
    </row>
    <row r="127" spans="10:10" x14ac:dyDescent="0.25">
      <c r="J127" s="42"/>
    </row>
    <row r="128" spans="10:10" x14ac:dyDescent="0.25">
      <c r="J128" s="42"/>
    </row>
    <row r="129" spans="10:10" x14ac:dyDescent="0.25">
      <c r="J129" s="42"/>
    </row>
    <row r="130" spans="10:10" x14ac:dyDescent="0.25">
      <c r="J130" s="42"/>
    </row>
    <row r="131" spans="10:10" x14ac:dyDescent="0.25">
      <c r="J131" s="42"/>
    </row>
    <row r="132" spans="10:10" x14ac:dyDescent="0.25">
      <c r="J132" s="42"/>
    </row>
    <row r="133" spans="10:10" x14ac:dyDescent="0.25">
      <c r="J133" s="42"/>
    </row>
    <row r="134" spans="10:10" x14ac:dyDescent="0.25">
      <c r="J134" s="42"/>
    </row>
    <row r="135" spans="10:10" x14ac:dyDescent="0.25">
      <c r="J135" s="42"/>
    </row>
    <row r="136" spans="10:10" x14ac:dyDescent="0.25">
      <c r="J136" s="42"/>
    </row>
    <row r="137" spans="10:10" x14ac:dyDescent="0.25">
      <c r="J137" s="42"/>
    </row>
    <row r="138" spans="10:10" x14ac:dyDescent="0.25">
      <c r="J138" s="42"/>
    </row>
    <row r="139" spans="10:10" x14ac:dyDescent="0.25">
      <c r="J139" s="42"/>
    </row>
    <row r="140" spans="10:10" x14ac:dyDescent="0.25">
      <c r="J140" s="42"/>
    </row>
    <row r="141" spans="10:10" x14ac:dyDescent="0.25">
      <c r="J141" s="42"/>
    </row>
    <row r="142" spans="10:10" x14ac:dyDescent="0.25">
      <c r="J142" s="42"/>
    </row>
    <row r="143" spans="10:10" x14ac:dyDescent="0.25">
      <c r="J143" s="42"/>
    </row>
    <row r="144" spans="10:10" x14ac:dyDescent="0.25">
      <c r="J144" s="42"/>
    </row>
    <row r="145" spans="10:10" x14ac:dyDescent="0.25">
      <c r="J145" s="42"/>
    </row>
    <row r="146" spans="10:10" x14ac:dyDescent="0.25">
      <c r="J146" s="42"/>
    </row>
    <row r="147" spans="10:10" x14ac:dyDescent="0.25">
      <c r="J147" s="42"/>
    </row>
    <row r="148" spans="10:10" x14ac:dyDescent="0.25">
      <c r="J148" s="42"/>
    </row>
    <row r="149" spans="10:10" x14ac:dyDescent="0.25">
      <c r="J149" s="42"/>
    </row>
    <row r="150" spans="10:10" x14ac:dyDescent="0.25">
      <c r="J150" s="42"/>
    </row>
    <row r="151" spans="10:10" x14ac:dyDescent="0.25">
      <c r="J151" s="42"/>
    </row>
    <row r="152" spans="10:10" x14ac:dyDescent="0.25">
      <c r="J152" s="42"/>
    </row>
    <row r="153" spans="10:10" x14ac:dyDescent="0.25">
      <c r="J153" s="42"/>
    </row>
    <row r="154" spans="10:10" x14ac:dyDescent="0.25">
      <c r="J154" s="42"/>
    </row>
    <row r="155" spans="10:10" x14ac:dyDescent="0.25">
      <c r="J155" s="42"/>
    </row>
    <row r="156" spans="10:10" x14ac:dyDescent="0.25">
      <c r="J156" s="42"/>
    </row>
    <row r="157" spans="10:10" x14ac:dyDescent="0.25">
      <c r="J157" s="42"/>
    </row>
    <row r="158" spans="10:10" x14ac:dyDescent="0.25">
      <c r="J158" s="42"/>
    </row>
    <row r="159" spans="10:10" x14ac:dyDescent="0.25">
      <c r="J159" s="42"/>
    </row>
    <row r="160" spans="10:10" x14ac:dyDescent="0.25">
      <c r="J160" s="42"/>
    </row>
    <row r="161" spans="10:10" x14ac:dyDescent="0.25">
      <c r="J161" s="42"/>
    </row>
    <row r="162" spans="10:10" x14ac:dyDescent="0.25">
      <c r="J162" s="42"/>
    </row>
    <row r="163" spans="10:10" x14ac:dyDescent="0.25">
      <c r="J163" s="42"/>
    </row>
    <row r="164" spans="10:10" x14ac:dyDescent="0.25">
      <c r="J164" s="42"/>
    </row>
    <row r="165" spans="10:10" x14ac:dyDescent="0.25">
      <c r="J165" s="42"/>
    </row>
    <row r="166" spans="10:10" x14ac:dyDescent="0.25">
      <c r="J166" s="42"/>
    </row>
    <row r="167" spans="10:10" x14ac:dyDescent="0.25">
      <c r="J167" s="42"/>
    </row>
    <row r="168" spans="10:10" x14ac:dyDescent="0.25">
      <c r="J168" s="42"/>
    </row>
    <row r="169" spans="10:10" x14ac:dyDescent="0.25">
      <c r="J169" s="42"/>
    </row>
    <row r="170" spans="10:10" x14ac:dyDescent="0.25">
      <c r="J170" s="42"/>
    </row>
    <row r="171" spans="10:10" x14ac:dyDescent="0.25">
      <c r="J171" s="42"/>
    </row>
    <row r="172" spans="10:10" x14ac:dyDescent="0.25">
      <c r="J172" s="42"/>
    </row>
    <row r="173" spans="10:10" x14ac:dyDescent="0.25">
      <c r="J173" s="42"/>
    </row>
    <row r="174" spans="10:10" x14ac:dyDescent="0.25">
      <c r="J174" s="42"/>
    </row>
    <row r="175" spans="10:10" x14ac:dyDescent="0.25">
      <c r="J175" s="42"/>
    </row>
    <row r="176" spans="10:10" x14ac:dyDescent="0.25">
      <c r="J176" s="42"/>
    </row>
    <row r="177" spans="10:10" x14ac:dyDescent="0.25">
      <c r="J177" s="42"/>
    </row>
    <row r="178" spans="10:10" x14ac:dyDescent="0.25">
      <c r="J178" s="42"/>
    </row>
    <row r="179" spans="10:10" x14ac:dyDescent="0.25">
      <c r="J179" s="42"/>
    </row>
    <row r="180" spans="10:10" x14ac:dyDescent="0.25">
      <c r="J180" s="42"/>
    </row>
    <row r="181" spans="10:10" x14ac:dyDescent="0.25">
      <c r="J181" s="42"/>
    </row>
    <row r="182" spans="10:10" x14ac:dyDescent="0.25">
      <c r="J182" s="42"/>
    </row>
    <row r="183" spans="10:10" x14ac:dyDescent="0.25">
      <c r="J183" s="42"/>
    </row>
    <row r="184" spans="10:10" x14ac:dyDescent="0.25">
      <c r="J184" s="42"/>
    </row>
    <row r="185" spans="10:10" x14ac:dyDescent="0.25">
      <c r="J185" s="42"/>
    </row>
    <row r="186" spans="10:10" x14ac:dyDescent="0.25">
      <c r="J186" s="42"/>
    </row>
    <row r="187" spans="10:10" x14ac:dyDescent="0.25">
      <c r="J187" s="42"/>
    </row>
    <row r="188" spans="10:10" x14ac:dyDescent="0.25">
      <c r="J188" s="42"/>
    </row>
    <row r="189" spans="10:10" x14ac:dyDescent="0.25">
      <c r="J189" s="42"/>
    </row>
    <row r="190" spans="10:10" x14ac:dyDescent="0.25">
      <c r="J190" s="42"/>
    </row>
    <row r="191" spans="10:10" x14ac:dyDescent="0.25">
      <c r="J191" s="42"/>
    </row>
    <row r="192" spans="10:10" x14ac:dyDescent="0.25">
      <c r="J192" s="42"/>
    </row>
    <row r="193" spans="10:10" x14ac:dyDescent="0.25">
      <c r="J193" s="42"/>
    </row>
    <row r="194" spans="10:10" x14ac:dyDescent="0.25">
      <c r="J194" s="42"/>
    </row>
    <row r="195" spans="10:10" x14ac:dyDescent="0.25">
      <c r="J195" s="42"/>
    </row>
    <row r="196" spans="10:10" x14ac:dyDescent="0.25">
      <c r="J196" s="42"/>
    </row>
    <row r="197" spans="10:10" x14ac:dyDescent="0.25">
      <c r="J197" s="42"/>
    </row>
    <row r="198" spans="10:10" x14ac:dyDescent="0.25">
      <c r="J198" s="42"/>
    </row>
    <row r="199" spans="10:10" x14ac:dyDescent="0.25">
      <c r="J199" s="42"/>
    </row>
    <row r="200" spans="10:10" x14ac:dyDescent="0.25">
      <c r="J200" s="42"/>
    </row>
    <row r="201" spans="10:10" x14ac:dyDescent="0.25">
      <c r="J201" s="42"/>
    </row>
    <row r="202" spans="10:10" x14ac:dyDescent="0.25">
      <c r="J202" s="42"/>
    </row>
    <row r="203" spans="10:10" x14ac:dyDescent="0.25">
      <c r="J203" s="42"/>
    </row>
    <row r="204" spans="10:10" x14ac:dyDescent="0.25">
      <c r="J204" s="42"/>
    </row>
    <row r="205" spans="10:10" x14ac:dyDescent="0.25">
      <c r="J205" s="42"/>
    </row>
    <row r="206" spans="10:10" x14ac:dyDescent="0.25">
      <c r="J206" s="42"/>
    </row>
    <row r="207" spans="10:10" x14ac:dyDescent="0.25">
      <c r="J207" s="42"/>
    </row>
    <row r="208" spans="10:10" x14ac:dyDescent="0.25">
      <c r="J208" s="42"/>
    </row>
    <row r="209" spans="10:10" x14ac:dyDescent="0.25">
      <c r="J209" s="42"/>
    </row>
    <row r="210" spans="10:10" x14ac:dyDescent="0.25">
      <c r="J210" s="42"/>
    </row>
    <row r="211" spans="10:10" x14ac:dyDescent="0.25">
      <c r="J211" s="42"/>
    </row>
    <row r="212" spans="10:10" x14ac:dyDescent="0.25">
      <c r="J212" s="42"/>
    </row>
    <row r="213" spans="10:10" x14ac:dyDescent="0.25">
      <c r="J213" s="42"/>
    </row>
    <row r="214" spans="10:10" x14ac:dyDescent="0.25">
      <c r="J214" s="42"/>
    </row>
    <row r="215" spans="10:10" x14ac:dyDescent="0.25">
      <c r="J215" s="42"/>
    </row>
    <row r="216" spans="10:10" x14ac:dyDescent="0.25">
      <c r="J216" s="42"/>
    </row>
    <row r="217" spans="10:10" x14ac:dyDescent="0.25">
      <c r="J217" s="42"/>
    </row>
    <row r="218" spans="10:10" x14ac:dyDescent="0.25">
      <c r="J218" s="42"/>
    </row>
    <row r="219" spans="10:10" x14ac:dyDescent="0.25">
      <c r="J219" s="42"/>
    </row>
    <row r="220" spans="10:10" x14ac:dyDescent="0.25">
      <c r="J220" s="42"/>
    </row>
    <row r="221" spans="10:10" x14ac:dyDescent="0.25">
      <c r="J221" s="42"/>
    </row>
    <row r="222" spans="10:10" x14ac:dyDescent="0.25">
      <c r="J222" s="42"/>
    </row>
    <row r="223" spans="10:10" x14ac:dyDescent="0.25">
      <c r="J223" s="42"/>
    </row>
    <row r="224" spans="10:10" x14ac:dyDescent="0.25">
      <c r="J224" s="42"/>
    </row>
    <row r="225" spans="10:10" x14ac:dyDescent="0.25">
      <c r="J225" s="42"/>
    </row>
    <row r="226" spans="10:10" x14ac:dyDescent="0.25">
      <c r="J226" s="42"/>
    </row>
    <row r="227" spans="10:10" x14ac:dyDescent="0.25">
      <c r="J227" s="42"/>
    </row>
    <row r="228" spans="10:10" x14ac:dyDescent="0.25">
      <c r="J228" s="42"/>
    </row>
    <row r="229" spans="10:10" x14ac:dyDescent="0.25">
      <c r="J229" s="42"/>
    </row>
    <row r="230" spans="10:10" x14ac:dyDescent="0.25">
      <c r="J230" s="42"/>
    </row>
    <row r="231" spans="10:10" x14ac:dyDescent="0.25">
      <c r="J231" s="42"/>
    </row>
    <row r="232" spans="10:10" x14ac:dyDescent="0.25">
      <c r="J232" s="42"/>
    </row>
    <row r="233" spans="10:10" x14ac:dyDescent="0.25">
      <c r="J233" s="42"/>
    </row>
    <row r="234" spans="10:10" x14ac:dyDescent="0.25">
      <c r="J234" s="42"/>
    </row>
    <row r="235" spans="10:10" x14ac:dyDescent="0.25">
      <c r="J235" s="42"/>
    </row>
    <row r="236" spans="10:10" x14ac:dyDescent="0.25">
      <c r="J236" s="42"/>
    </row>
    <row r="237" spans="10:10" x14ac:dyDescent="0.25">
      <c r="J237" s="42"/>
    </row>
    <row r="238" spans="10:10" x14ac:dyDescent="0.25">
      <c r="J238" s="42"/>
    </row>
    <row r="239" spans="10:10" x14ac:dyDescent="0.25">
      <c r="J239" s="42"/>
    </row>
    <row r="240" spans="10:10" x14ac:dyDescent="0.25">
      <c r="J240" s="42"/>
    </row>
    <row r="241" spans="10:10" x14ac:dyDescent="0.25">
      <c r="J241" s="42"/>
    </row>
    <row r="242" spans="10:10" x14ac:dyDescent="0.25">
      <c r="J242" s="42"/>
    </row>
    <row r="243" spans="10:10" x14ac:dyDescent="0.25">
      <c r="J243" s="42"/>
    </row>
    <row r="244" spans="10:10" x14ac:dyDescent="0.25">
      <c r="J244" s="42"/>
    </row>
    <row r="245" spans="10:10" x14ac:dyDescent="0.25">
      <c r="J245" s="42"/>
    </row>
    <row r="246" spans="10:10" x14ac:dyDescent="0.25">
      <c r="J246" s="42"/>
    </row>
    <row r="247" spans="10:10" x14ac:dyDescent="0.25">
      <c r="J247" s="42"/>
    </row>
    <row r="248" spans="10:10" x14ac:dyDescent="0.25">
      <c r="J248" s="42"/>
    </row>
    <row r="249" spans="10:10" x14ac:dyDescent="0.25">
      <c r="J249" s="42"/>
    </row>
    <row r="250" spans="10:10" x14ac:dyDescent="0.25">
      <c r="J250" s="42"/>
    </row>
    <row r="251" spans="10:10" x14ac:dyDescent="0.25">
      <c r="J251" s="42"/>
    </row>
    <row r="252" spans="10:10" x14ac:dyDescent="0.25">
      <c r="J252" s="42"/>
    </row>
    <row r="253" spans="10:10" x14ac:dyDescent="0.25">
      <c r="J253" s="42"/>
    </row>
    <row r="254" spans="10:10" x14ac:dyDescent="0.25">
      <c r="J254" s="42"/>
    </row>
    <row r="255" spans="10:10" x14ac:dyDescent="0.25">
      <c r="J255" s="42"/>
    </row>
    <row r="256" spans="10:10" x14ac:dyDescent="0.25">
      <c r="J256" s="42"/>
    </row>
    <row r="257" spans="10:10" x14ac:dyDescent="0.25">
      <c r="J257" s="42"/>
    </row>
    <row r="258" spans="10:10" x14ac:dyDescent="0.25">
      <c r="J258" s="42"/>
    </row>
    <row r="259" spans="10:10" x14ac:dyDescent="0.25">
      <c r="J259" s="42"/>
    </row>
    <row r="260" spans="10:10" x14ac:dyDescent="0.25">
      <c r="J260" s="42"/>
    </row>
    <row r="261" spans="10:10" x14ac:dyDescent="0.25">
      <c r="J261" s="42"/>
    </row>
    <row r="262" spans="10:10" x14ac:dyDescent="0.25">
      <c r="J262" s="42"/>
    </row>
    <row r="263" spans="10:10" x14ac:dyDescent="0.25">
      <c r="J263" s="42"/>
    </row>
    <row r="264" spans="10:10" x14ac:dyDescent="0.25">
      <c r="J264" s="42"/>
    </row>
    <row r="265" spans="10:10" x14ac:dyDescent="0.25">
      <c r="J265" s="42"/>
    </row>
    <row r="266" spans="10:10" x14ac:dyDescent="0.25">
      <c r="J266" s="42"/>
    </row>
    <row r="267" spans="10:10" x14ac:dyDescent="0.25">
      <c r="J267" s="42"/>
    </row>
    <row r="268" spans="10:10" x14ac:dyDescent="0.25">
      <c r="J268" s="42"/>
    </row>
    <row r="269" spans="10:10" x14ac:dyDescent="0.25">
      <c r="J269" s="42"/>
    </row>
    <row r="270" spans="10:10" x14ac:dyDescent="0.25">
      <c r="J270" s="42"/>
    </row>
    <row r="271" spans="10:10" x14ac:dyDescent="0.25">
      <c r="J271" s="42"/>
    </row>
    <row r="272" spans="10:10" x14ac:dyDescent="0.25">
      <c r="J272" s="42"/>
    </row>
    <row r="273" spans="10:10" x14ac:dyDescent="0.25">
      <c r="J273" s="42"/>
    </row>
    <row r="274" spans="10:10" x14ac:dyDescent="0.25">
      <c r="J274" s="42"/>
    </row>
    <row r="275" spans="10:10" x14ac:dyDescent="0.25">
      <c r="J275" s="42"/>
    </row>
    <row r="276" spans="10:10" x14ac:dyDescent="0.25">
      <c r="J276" s="42"/>
    </row>
    <row r="277" spans="10:10" x14ac:dyDescent="0.25">
      <c r="J277" s="42"/>
    </row>
    <row r="278" spans="10:10" x14ac:dyDescent="0.25">
      <c r="J278" s="42"/>
    </row>
    <row r="279" spans="10:10" x14ac:dyDescent="0.25">
      <c r="J279" s="42"/>
    </row>
    <row r="280" spans="10:10" x14ac:dyDescent="0.25">
      <c r="J280" s="42"/>
    </row>
    <row r="281" spans="10:10" x14ac:dyDescent="0.25">
      <c r="J281" s="42"/>
    </row>
    <row r="282" spans="10:10" x14ac:dyDescent="0.25">
      <c r="J282" s="42"/>
    </row>
    <row r="283" spans="10:10" x14ac:dyDescent="0.25">
      <c r="J283" s="42"/>
    </row>
    <row r="284" spans="10:10" x14ac:dyDescent="0.25">
      <c r="J284" s="42"/>
    </row>
    <row r="285" spans="10:10" x14ac:dyDescent="0.25">
      <c r="J285" s="42"/>
    </row>
    <row r="286" spans="10:10" x14ac:dyDescent="0.25">
      <c r="J286" s="42"/>
    </row>
    <row r="287" spans="10:10" x14ac:dyDescent="0.25">
      <c r="J287" s="42"/>
    </row>
    <row r="288" spans="10:10" x14ac:dyDescent="0.25">
      <c r="J288" s="42"/>
    </row>
    <row r="289" spans="10:10" x14ac:dyDescent="0.25">
      <c r="J289" s="42"/>
    </row>
    <row r="290" spans="10:10" x14ac:dyDescent="0.25">
      <c r="J290" s="42"/>
    </row>
    <row r="291" spans="10:10" x14ac:dyDescent="0.25">
      <c r="J291" s="42"/>
    </row>
    <row r="292" spans="10:10" x14ac:dyDescent="0.25">
      <c r="J292" s="42"/>
    </row>
    <row r="293" spans="10:10" x14ac:dyDescent="0.25">
      <c r="J293" s="42"/>
    </row>
    <row r="294" spans="10:10" x14ac:dyDescent="0.25">
      <c r="J294" s="42"/>
    </row>
    <row r="295" spans="10:10" x14ac:dyDescent="0.25">
      <c r="J295" s="42"/>
    </row>
    <row r="296" spans="10:10" x14ac:dyDescent="0.25">
      <c r="J296" s="42"/>
    </row>
    <row r="297" spans="10:10" x14ac:dyDescent="0.25">
      <c r="J297" s="42"/>
    </row>
    <row r="298" spans="10:10" x14ac:dyDescent="0.25">
      <c r="J298" s="42"/>
    </row>
    <row r="299" spans="10:10" x14ac:dyDescent="0.25">
      <c r="J299" s="42"/>
    </row>
    <row r="300" spans="10:10" x14ac:dyDescent="0.25">
      <c r="J300" s="42"/>
    </row>
    <row r="301" spans="10:10" x14ac:dyDescent="0.25">
      <c r="J301" s="42"/>
    </row>
    <row r="302" spans="10:10" x14ac:dyDescent="0.25">
      <c r="J302" s="42"/>
    </row>
    <row r="303" spans="10:10" x14ac:dyDescent="0.25">
      <c r="J303" s="42"/>
    </row>
    <row r="304" spans="10:10" x14ac:dyDescent="0.25">
      <c r="J304" s="42"/>
    </row>
    <row r="305" spans="10:10" x14ac:dyDescent="0.25">
      <c r="J305" s="42"/>
    </row>
    <row r="306" spans="10:10" x14ac:dyDescent="0.25">
      <c r="J306" s="42"/>
    </row>
    <row r="307" spans="10:10" x14ac:dyDescent="0.25">
      <c r="J307" s="42"/>
    </row>
    <row r="308" spans="10:10" x14ac:dyDescent="0.25">
      <c r="J308" s="42"/>
    </row>
    <row r="309" spans="10:10" x14ac:dyDescent="0.25">
      <c r="J309" s="42"/>
    </row>
    <row r="310" spans="10:10" x14ac:dyDescent="0.25">
      <c r="J310" s="42"/>
    </row>
    <row r="311" spans="10:10" x14ac:dyDescent="0.25">
      <c r="J311" s="42"/>
    </row>
    <row r="312" spans="10:10" x14ac:dyDescent="0.25">
      <c r="J312" s="42"/>
    </row>
    <row r="313" spans="10:10" x14ac:dyDescent="0.25">
      <c r="J313" s="42"/>
    </row>
    <row r="314" spans="10:10" x14ac:dyDescent="0.25">
      <c r="J314" s="42"/>
    </row>
    <row r="315" spans="10:10" x14ac:dyDescent="0.25">
      <c r="J315" s="42"/>
    </row>
    <row r="316" spans="10:10" x14ac:dyDescent="0.25">
      <c r="J316" s="42"/>
    </row>
    <row r="317" spans="10:10" x14ac:dyDescent="0.25">
      <c r="J317" s="42"/>
    </row>
    <row r="318" spans="10:10" x14ac:dyDescent="0.25">
      <c r="J318" s="42"/>
    </row>
    <row r="319" spans="10:10" x14ac:dyDescent="0.25">
      <c r="J319" s="42"/>
    </row>
    <row r="320" spans="10:10" x14ac:dyDescent="0.25">
      <c r="J320" s="42"/>
    </row>
    <row r="321" spans="10:10" x14ac:dyDescent="0.25">
      <c r="J321" s="42"/>
    </row>
    <row r="322" spans="10:10" x14ac:dyDescent="0.25">
      <c r="J322" s="42"/>
    </row>
    <row r="323" spans="10:10" x14ac:dyDescent="0.25">
      <c r="J323" s="42"/>
    </row>
    <row r="324" spans="10:10" x14ac:dyDescent="0.25">
      <c r="J324" s="42"/>
    </row>
    <row r="325" spans="10:10" x14ac:dyDescent="0.25">
      <c r="J325" s="42"/>
    </row>
    <row r="326" spans="10:10" x14ac:dyDescent="0.25">
      <c r="J326" s="42"/>
    </row>
    <row r="327" spans="10:10" x14ac:dyDescent="0.25">
      <c r="J327" s="42"/>
    </row>
    <row r="328" spans="10:10" x14ac:dyDescent="0.25">
      <c r="J328" s="42"/>
    </row>
    <row r="329" spans="10:10" x14ac:dyDescent="0.25">
      <c r="J329" s="42"/>
    </row>
    <row r="330" spans="10:10" x14ac:dyDescent="0.25">
      <c r="J330" s="42"/>
    </row>
    <row r="331" spans="10:10" x14ac:dyDescent="0.25">
      <c r="J331" s="42"/>
    </row>
    <row r="332" spans="10:10" x14ac:dyDescent="0.25">
      <c r="J332" s="42"/>
    </row>
    <row r="333" spans="10:10" x14ac:dyDescent="0.25">
      <c r="J333" s="42"/>
    </row>
    <row r="334" spans="10:10" x14ac:dyDescent="0.25">
      <c r="J334" s="42"/>
    </row>
    <row r="335" spans="10:10" x14ac:dyDescent="0.25">
      <c r="J335" s="42"/>
    </row>
    <row r="336" spans="10:10" x14ac:dyDescent="0.25">
      <c r="J336" s="42"/>
    </row>
    <row r="337" spans="10:10" x14ac:dyDescent="0.25">
      <c r="J337" s="42"/>
    </row>
    <row r="338" spans="10:10" x14ac:dyDescent="0.25">
      <c r="J338" s="42"/>
    </row>
    <row r="339" spans="10:10" x14ac:dyDescent="0.25">
      <c r="J339" s="42"/>
    </row>
    <row r="340" spans="10:10" x14ac:dyDescent="0.25">
      <c r="J340" s="42"/>
    </row>
    <row r="341" spans="10:10" x14ac:dyDescent="0.25">
      <c r="J341" s="42"/>
    </row>
    <row r="342" spans="10:10" x14ac:dyDescent="0.25">
      <c r="J342" s="42"/>
    </row>
    <row r="343" spans="10:10" x14ac:dyDescent="0.25">
      <c r="J343" s="42"/>
    </row>
    <row r="344" spans="10:10" x14ac:dyDescent="0.25">
      <c r="J344" s="42"/>
    </row>
    <row r="345" spans="10:10" x14ac:dyDescent="0.25">
      <c r="J345" s="42"/>
    </row>
    <row r="346" spans="10:10" x14ac:dyDescent="0.25">
      <c r="J346" s="42"/>
    </row>
    <row r="347" spans="10:10" x14ac:dyDescent="0.25">
      <c r="J347" s="42"/>
    </row>
    <row r="348" spans="10:10" x14ac:dyDescent="0.25">
      <c r="J348" s="42"/>
    </row>
    <row r="349" spans="10:10" x14ac:dyDescent="0.25">
      <c r="J349" s="42"/>
    </row>
    <row r="350" spans="10:10" x14ac:dyDescent="0.25">
      <c r="J350" s="42"/>
    </row>
    <row r="351" spans="10:10" x14ac:dyDescent="0.25">
      <c r="J351" s="42"/>
    </row>
    <row r="352" spans="10:10" x14ac:dyDescent="0.25">
      <c r="J352" s="42"/>
    </row>
    <row r="353" spans="10:10" x14ac:dyDescent="0.25">
      <c r="J353" s="42"/>
    </row>
    <row r="354" spans="10:10" x14ac:dyDescent="0.25">
      <c r="J354" s="42"/>
    </row>
    <row r="355" spans="10:10" x14ac:dyDescent="0.25">
      <c r="J355" s="42"/>
    </row>
    <row r="356" spans="10:10" x14ac:dyDescent="0.25">
      <c r="J356" s="42"/>
    </row>
    <row r="357" spans="10:10" x14ac:dyDescent="0.25">
      <c r="J357" s="42"/>
    </row>
    <row r="358" spans="10:10" x14ac:dyDescent="0.25">
      <c r="J358" s="42"/>
    </row>
    <row r="359" spans="10:10" x14ac:dyDescent="0.25">
      <c r="J359" s="42"/>
    </row>
    <row r="360" spans="10:10" x14ac:dyDescent="0.25">
      <c r="J360" s="42"/>
    </row>
    <row r="361" spans="10:10" x14ac:dyDescent="0.25">
      <c r="J361" s="42"/>
    </row>
    <row r="362" spans="10:10" x14ac:dyDescent="0.25">
      <c r="J362" s="42"/>
    </row>
    <row r="363" spans="10:10" x14ac:dyDescent="0.25">
      <c r="J363" s="42"/>
    </row>
    <row r="364" spans="10:10" x14ac:dyDescent="0.25">
      <c r="J364" s="42"/>
    </row>
    <row r="365" spans="10:10" x14ac:dyDescent="0.25">
      <c r="J365" s="42"/>
    </row>
    <row r="366" spans="10:10" x14ac:dyDescent="0.25">
      <c r="J366" s="42"/>
    </row>
    <row r="367" spans="10:10" x14ac:dyDescent="0.25">
      <c r="J367" s="42"/>
    </row>
    <row r="368" spans="10:10" x14ac:dyDescent="0.25">
      <c r="J368" s="42"/>
    </row>
    <row r="369" spans="10:10" x14ac:dyDescent="0.25">
      <c r="J369" s="42"/>
    </row>
    <row r="370" spans="10:10" x14ac:dyDescent="0.25">
      <c r="J370" s="42"/>
    </row>
    <row r="371" spans="10:10" x14ac:dyDescent="0.25">
      <c r="J371" s="42"/>
    </row>
    <row r="372" spans="10:10" x14ac:dyDescent="0.25">
      <c r="J372" s="42"/>
    </row>
    <row r="373" spans="10:10" x14ac:dyDescent="0.25">
      <c r="J373" s="42"/>
    </row>
    <row r="374" spans="10:10" x14ac:dyDescent="0.25">
      <c r="J374" s="42"/>
    </row>
    <row r="375" spans="10:10" x14ac:dyDescent="0.25">
      <c r="J375" s="42"/>
    </row>
    <row r="376" spans="10:10" x14ac:dyDescent="0.25">
      <c r="J376" s="42"/>
    </row>
    <row r="377" spans="10:10" x14ac:dyDescent="0.25">
      <c r="J377" s="42"/>
    </row>
    <row r="378" spans="10:10" x14ac:dyDescent="0.25">
      <c r="J378" s="42"/>
    </row>
    <row r="379" spans="10:10" x14ac:dyDescent="0.25">
      <c r="J379" s="42"/>
    </row>
    <row r="380" spans="10:10" x14ac:dyDescent="0.25">
      <c r="J380" s="42"/>
    </row>
    <row r="381" spans="10:10" x14ac:dyDescent="0.25">
      <c r="J381" s="42"/>
    </row>
    <row r="382" spans="10:10" x14ac:dyDescent="0.25">
      <c r="J382" s="42"/>
    </row>
    <row r="383" spans="10:10" x14ac:dyDescent="0.25">
      <c r="J383" s="42"/>
    </row>
    <row r="384" spans="10:10" x14ac:dyDescent="0.25">
      <c r="J384" s="42"/>
    </row>
    <row r="385" spans="10:10" x14ac:dyDescent="0.25">
      <c r="J385" s="42"/>
    </row>
    <row r="386" spans="10:10" x14ac:dyDescent="0.25">
      <c r="J386" s="42"/>
    </row>
    <row r="387" spans="10:10" x14ac:dyDescent="0.25">
      <c r="J387" s="42"/>
    </row>
    <row r="388" spans="10:10" x14ac:dyDescent="0.25">
      <c r="J388" s="42"/>
    </row>
    <row r="389" spans="10:10" x14ac:dyDescent="0.25">
      <c r="J389" s="42"/>
    </row>
    <row r="390" spans="10:10" x14ac:dyDescent="0.25">
      <c r="J390" s="42"/>
    </row>
    <row r="391" spans="10:10" x14ac:dyDescent="0.25">
      <c r="J391" s="42"/>
    </row>
    <row r="392" spans="10:10" x14ac:dyDescent="0.25">
      <c r="J392" s="42"/>
    </row>
    <row r="393" spans="10:10" x14ac:dyDescent="0.25">
      <c r="J393" s="42"/>
    </row>
    <row r="394" spans="10:10" x14ac:dyDescent="0.25">
      <c r="J394" s="42"/>
    </row>
    <row r="395" spans="10:10" x14ac:dyDescent="0.25">
      <c r="J395" s="42"/>
    </row>
    <row r="396" spans="10:10" x14ac:dyDescent="0.25">
      <c r="J396" s="42"/>
    </row>
    <row r="397" spans="10:10" x14ac:dyDescent="0.25">
      <c r="J397" s="42"/>
    </row>
    <row r="398" spans="10:10" x14ac:dyDescent="0.25">
      <c r="J398" s="42"/>
    </row>
    <row r="399" spans="10:10" x14ac:dyDescent="0.25">
      <c r="J399" s="42"/>
    </row>
    <row r="400" spans="10:10" x14ac:dyDescent="0.25">
      <c r="J400" s="42"/>
    </row>
    <row r="401" spans="10:10" x14ac:dyDescent="0.25">
      <c r="J401" s="42"/>
    </row>
    <row r="402" spans="10:10" x14ac:dyDescent="0.25">
      <c r="J402" s="42"/>
    </row>
    <row r="403" spans="10:10" x14ac:dyDescent="0.25">
      <c r="J403" s="42"/>
    </row>
    <row r="404" spans="10:10" x14ac:dyDescent="0.25">
      <c r="J404" s="42"/>
    </row>
    <row r="405" spans="10:10" x14ac:dyDescent="0.25">
      <c r="J405" s="42"/>
    </row>
    <row r="406" spans="10:10" x14ac:dyDescent="0.25">
      <c r="J406" s="42"/>
    </row>
    <row r="407" spans="10:10" x14ac:dyDescent="0.25">
      <c r="J407" s="42"/>
    </row>
    <row r="408" spans="10:10" x14ac:dyDescent="0.25">
      <c r="J408" s="42"/>
    </row>
    <row r="409" spans="10:10" x14ac:dyDescent="0.25">
      <c r="J409" s="42"/>
    </row>
    <row r="410" spans="10:10" x14ac:dyDescent="0.25">
      <c r="J410" s="42"/>
    </row>
    <row r="411" spans="10:10" x14ac:dyDescent="0.25">
      <c r="J411" s="42"/>
    </row>
    <row r="412" spans="10:10" x14ac:dyDescent="0.25">
      <c r="J412" s="42"/>
    </row>
    <row r="413" spans="10:10" x14ac:dyDescent="0.25">
      <c r="J413" s="42"/>
    </row>
    <row r="414" spans="10:10" x14ac:dyDescent="0.25">
      <c r="J414" s="42"/>
    </row>
    <row r="415" spans="10:10" x14ac:dyDescent="0.25">
      <c r="J415" s="42"/>
    </row>
    <row r="416" spans="10:10" x14ac:dyDescent="0.25">
      <c r="J416" s="42"/>
    </row>
    <row r="417" spans="10:10" x14ac:dyDescent="0.25">
      <c r="J417" s="42"/>
    </row>
    <row r="418" spans="10:10" x14ac:dyDescent="0.25">
      <c r="J418" s="42"/>
    </row>
    <row r="419" spans="10:10" x14ac:dyDescent="0.25">
      <c r="J419" s="42"/>
    </row>
    <row r="420" spans="10:10" x14ac:dyDescent="0.25">
      <c r="J420" s="42"/>
    </row>
    <row r="421" spans="10:10" x14ac:dyDescent="0.25">
      <c r="J421" s="42"/>
    </row>
    <row r="422" spans="10:10" x14ac:dyDescent="0.25">
      <c r="J422" s="42"/>
    </row>
    <row r="423" spans="10:10" x14ac:dyDescent="0.25">
      <c r="J423" s="42"/>
    </row>
    <row r="424" spans="10:10" x14ac:dyDescent="0.25">
      <c r="J424" s="42"/>
    </row>
    <row r="425" spans="10:10" x14ac:dyDescent="0.25">
      <c r="J425" s="42"/>
    </row>
    <row r="426" spans="10:10" x14ac:dyDescent="0.25">
      <c r="J426" s="42"/>
    </row>
    <row r="427" spans="10:10" x14ac:dyDescent="0.25">
      <c r="J427" s="42"/>
    </row>
    <row r="428" spans="10:10" x14ac:dyDescent="0.25">
      <c r="J428" s="42"/>
    </row>
    <row r="429" spans="10:10" x14ac:dyDescent="0.25">
      <c r="J429" s="42"/>
    </row>
    <row r="430" spans="10:10" x14ac:dyDescent="0.25">
      <c r="J430" s="42"/>
    </row>
    <row r="431" spans="10:10" x14ac:dyDescent="0.25">
      <c r="J431" s="42"/>
    </row>
    <row r="432" spans="10:10" x14ac:dyDescent="0.25">
      <c r="J432" s="42"/>
    </row>
    <row r="433" spans="10:10" x14ac:dyDescent="0.25">
      <c r="J433" s="42"/>
    </row>
    <row r="434" spans="10:10" x14ac:dyDescent="0.25">
      <c r="J434" s="42"/>
    </row>
    <row r="435" spans="10:10" x14ac:dyDescent="0.25">
      <c r="J435" s="42"/>
    </row>
    <row r="436" spans="10:10" x14ac:dyDescent="0.25">
      <c r="J436" s="42"/>
    </row>
    <row r="437" spans="10:10" x14ac:dyDescent="0.25">
      <c r="J437" s="42"/>
    </row>
    <row r="438" spans="10:10" x14ac:dyDescent="0.25">
      <c r="J438" s="42"/>
    </row>
    <row r="439" spans="10:10" x14ac:dyDescent="0.25">
      <c r="J439" s="42"/>
    </row>
    <row r="440" spans="10:10" x14ac:dyDescent="0.25">
      <c r="J440" s="42"/>
    </row>
    <row r="441" spans="10:10" x14ac:dyDescent="0.25">
      <c r="J441" s="42"/>
    </row>
    <row r="442" spans="10:10" x14ac:dyDescent="0.25">
      <c r="J442" s="42"/>
    </row>
    <row r="443" spans="10:10" x14ac:dyDescent="0.25">
      <c r="J443" s="42"/>
    </row>
    <row r="444" spans="10:10" x14ac:dyDescent="0.25">
      <c r="J444" s="42"/>
    </row>
    <row r="445" spans="10:10" x14ac:dyDescent="0.25">
      <c r="J445" s="42"/>
    </row>
    <row r="446" spans="10:10" x14ac:dyDescent="0.25">
      <c r="J446" s="42"/>
    </row>
    <row r="447" spans="10:10" x14ac:dyDescent="0.25">
      <c r="J447" s="42"/>
    </row>
    <row r="448" spans="10:10" x14ac:dyDescent="0.25">
      <c r="J448" s="42"/>
    </row>
    <row r="449" spans="10:10" x14ac:dyDescent="0.25">
      <c r="J449" s="42"/>
    </row>
    <row r="450" spans="10:10" x14ac:dyDescent="0.25">
      <c r="J450" s="42"/>
    </row>
    <row r="451" spans="10:10" x14ac:dyDescent="0.25">
      <c r="J451" s="42"/>
    </row>
    <row r="452" spans="10:10" x14ac:dyDescent="0.25">
      <c r="J452" s="42"/>
    </row>
    <row r="453" spans="10:10" x14ac:dyDescent="0.25">
      <c r="J453" s="42"/>
    </row>
    <row r="454" spans="10:10" x14ac:dyDescent="0.25">
      <c r="J454" s="42"/>
    </row>
    <row r="455" spans="10:10" x14ac:dyDescent="0.25">
      <c r="J455" s="42"/>
    </row>
    <row r="456" spans="10:10" x14ac:dyDescent="0.25">
      <c r="J456" s="42"/>
    </row>
    <row r="457" spans="10:10" x14ac:dyDescent="0.25">
      <c r="J457" s="42"/>
    </row>
    <row r="458" spans="10:10" x14ac:dyDescent="0.25">
      <c r="J458" s="42"/>
    </row>
    <row r="459" spans="10:10" x14ac:dyDescent="0.25">
      <c r="J459" s="42"/>
    </row>
    <row r="460" spans="10:10" x14ac:dyDescent="0.25">
      <c r="J460" s="42"/>
    </row>
    <row r="461" spans="10:10" x14ac:dyDescent="0.25">
      <c r="J461" s="42"/>
    </row>
    <row r="462" spans="10:10" x14ac:dyDescent="0.25">
      <c r="J462" s="42"/>
    </row>
    <row r="463" spans="10:10" x14ac:dyDescent="0.25">
      <c r="J463" s="42"/>
    </row>
    <row r="464" spans="10:10" x14ac:dyDescent="0.25">
      <c r="J464" s="42"/>
    </row>
    <row r="465" spans="10:10" x14ac:dyDescent="0.25">
      <c r="J465" s="42"/>
    </row>
    <row r="466" spans="10:10" x14ac:dyDescent="0.25">
      <c r="J466" s="42"/>
    </row>
    <row r="467" spans="10:10" x14ac:dyDescent="0.25">
      <c r="J467" s="42"/>
    </row>
    <row r="468" spans="10:10" x14ac:dyDescent="0.25">
      <c r="J468" s="42"/>
    </row>
    <row r="469" spans="10:10" x14ac:dyDescent="0.25">
      <c r="J469" s="42"/>
    </row>
    <row r="470" spans="10:10" x14ac:dyDescent="0.25">
      <c r="J470" s="42"/>
    </row>
    <row r="471" spans="10:10" x14ac:dyDescent="0.25">
      <c r="J471" s="42"/>
    </row>
    <row r="472" spans="10:10" x14ac:dyDescent="0.25">
      <c r="J472" s="42"/>
    </row>
    <row r="473" spans="10:10" x14ac:dyDescent="0.25">
      <c r="J473" s="42"/>
    </row>
    <row r="474" spans="10:10" x14ac:dyDescent="0.25">
      <c r="J474" s="42"/>
    </row>
    <row r="475" spans="10:10" x14ac:dyDescent="0.25">
      <c r="J475" s="42"/>
    </row>
    <row r="476" spans="10:10" x14ac:dyDescent="0.25">
      <c r="J476" s="42"/>
    </row>
    <row r="477" spans="10:10" x14ac:dyDescent="0.25">
      <c r="J477" s="42"/>
    </row>
    <row r="478" spans="10:10" x14ac:dyDescent="0.25">
      <c r="J478" s="42"/>
    </row>
    <row r="479" spans="10:10" x14ac:dyDescent="0.25">
      <c r="J479" s="42"/>
    </row>
    <row r="480" spans="10:10" x14ac:dyDescent="0.25">
      <c r="J480" s="42"/>
    </row>
    <row r="481" spans="10:10" x14ac:dyDescent="0.25">
      <c r="J481" s="42"/>
    </row>
    <row r="482" spans="10:10" x14ac:dyDescent="0.25">
      <c r="J482" s="42"/>
    </row>
    <row r="483" spans="10:10" x14ac:dyDescent="0.25">
      <c r="J483" s="42"/>
    </row>
    <row r="484" spans="10:10" x14ac:dyDescent="0.25">
      <c r="J484" s="42"/>
    </row>
    <row r="485" spans="10:10" x14ac:dyDescent="0.25">
      <c r="J485" s="42"/>
    </row>
    <row r="486" spans="10:10" x14ac:dyDescent="0.25">
      <c r="J486" s="42"/>
    </row>
    <row r="487" spans="10:10" x14ac:dyDescent="0.25">
      <c r="J487" s="42"/>
    </row>
    <row r="488" spans="10:10" x14ac:dyDescent="0.25">
      <c r="J488" s="42"/>
    </row>
    <row r="489" spans="10:10" x14ac:dyDescent="0.25">
      <c r="J489" s="42"/>
    </row>
    <row r="490" spans="10:10" x14ac:dyDescent="0.25">
      <c r="J490" s="42"/>
    </row>
    <row r="491" spans="10:10" x14ac:dyDescent="0.25">
      <c r="J491" s="42"/>
    </row>
    <row r="492" spans="10:10" x14ac:dyDescent="0.25">
      <c r="J492" s="42"/>
    </row>
    <row r="493" spans="10:10" x14ac:dyDescent="0.25">
      <c r="J493" s="42"/>
    </row>
    <row r="494" spans="10:10" x14ac:dyDescent="0.25">
      <c r="J494" s="42"/>
    </row>
    <row r="495" spans="10:10" x14ac:dyDescent="0.25">
      <c r="J495" s="42"/>
    </row>
    <row r="496" spans="10:10" x14ac:dyDescent="0.25">
      <c r="J496" s="42"/>
    </row>
    <row r="497" spans="10:10" x14ac:dyDescent="0.25">
      <c r="J497" s="42"/>
    </row>
    <row r="498" spans="10:10" x14ac:dyDescent="0.25">
      <c r="J498" s="42"/>
    </row>
    <row r="499" spans="10:10" x14ac:dyDescent="0.25">
      <c r="J499" s="42"/>
    </row>
    <row r="500" spans="10:10" x14ac:dyDescent="0.25">
      <c r="J500" s="42"/>
    </row>
    <row r="501" spans="10:10" x14ac:dyDescent="0.25">
      <c r="J501" s="42"/>
    </row>
    <row r="502" spans="10:10" x14ac:dyDescent="0.25">
      <c r="J502" s="42"/>
    </row>
    <row r="503" spans="10:10" x14ac:dyDescent="0.25">
      <c r="J503" s="42"/>
    </row>
    <row r="504" spans="10:10" x14ac:dyDescent="0.25">
      <c r="J504" s="42"/>
    </row>
    <row r="505" spans="10:10" x14ac:dyDescent="0.25">
      <c r="J505" s="42"/>
    </row>
    <row r="506" spans="10:10" x14ac:dyDescent="0.25">
      <c r="J506" s="42"/>
    </row>
    <row r="507" spans="10:10" x14ac:dyDescent="0.25">
      <c r="J507" s="42"/>
    </row>
    <row r="508" spans="10:10" x14ac:dyDescent="0.25">
      <c r="J508" s="42"/>
    </row>
    <row r="509" spans="10:10" x14ac:dyDescent="0.25">
      <c r="J509" s="42"/>
    </row>
    <row r="510" spans="10:10" x14ac:dyDescent="0.25">
      <c r="J510" s="42"/>
    </row>
    <row r="511" spans="10:10" x14ac:dyDescent="0.25">
      <c r="J511" s="42"/>
    </row>
    <row r="512" spans="10:10" x14ac:dyDescent="0.25">
      <c r="J512" s="42"/>
    </row>
    <row r="513" spans="10:10" x14ac:dyDescent="0.25">
      <c r="J513" s="42"/>
    </row>
    <row r="514" spans="10:10" x14ac:dyDescent="0.25">
      <c r="J514" s="42"/>
    </row>
    <row r="515" spans="10:10" x14ac:dyDescent="0.25">
      <c r="J515" s="42"/>
    </row>
    <row r="516" spans="10:10" x14ac:dyDescent="0.25">
      <c r="J516" s="42"/>
    </row>
    <row r="517" spans="10:10" x14ac:dyDescent="0.25">
      <c r="J517" s="42"/>
    </row>
    <row r="518" spans="10:10" x14ac:dyDescent="0.25">
      <c r="J518" s="42"/>
    </row>
    <row r="519" spans="10:10" x14ac:dyDescent="0.25">
      <c r="J519" s="42"/>
    </row>
    <row r="520" spans="10:10" x14ac:dyDescent="0.25">
      <c r="J520" s="42"/>
    </row>
    <row r="521" spans="10:10" x14ac:dyDescent="0.25">
      <c r="J521" s="42"/>
    </row>
    <row r="522" spans="10:10" x14ac:dyDescent="0.25">
      <c r="J522" s="42"/>
    </row>
    <row r="523" spans="10:10" x14ac:dyDescent="0.25">
      <c r="J523" s="42"/>
    </row>
    <row r="524" spans="10:10" x14ac:dyDescent="0.25">
      <c r="J524" s="42"/>
    </row>
    <row r="525" spans="10:10" x14ac:dyDescent="0.25">
      <c r="J525" s="42"/>
    </row>
    <row r="526" spans="10:10" x14ac:dyDescent="0.25">
      <c r="J526" s="42"/>
    </row>
    <row r="527" spans="10:10" x14ac:dyDescent="0.25">
      <c r="J527" s="42"/>
    </row>
    <row r="528" spans="10:10" x14ac:dyDescent="0.25">
      <c r="J528" s="42"/>
    </row>
    <row r="529" spans="10:10" x14ac:dyDescent="0.25">
      <c r="J529" s="42"/>
    </row>
    <row r="530" spans="10:10" x14ac:dyDescent="0.25">
      <c r="J530" s="42"/>
    </row>
    <row r="531" spans="10:10" x14ac:dyDescent="0.25">
      <c r="J531" s="42"/>
    </row>
    <row r="532" spans="10:10" x14ac:dyDescent="0.25">
      <c r="J532" s="42"/>
    </row>
    <row r="533" spans="10:10" x14ac:dyDescent="0.25">
      <c r="J533" s="42"/>
    </row>
    <row r="534" spans="10:10" x14ac:dyDescent="0.25">
      <c r="J534" s="42"/>
    </row>
    <row r="535" spans="10:10" x14ac:dyDescent="0.25">
      <c r="J535" s="42"/>
    </row>
    <row r="536" spans="10:10" x14ac:dyDescent="0.25">
      <c r="J536" s="42"/>
    </row>
    <row r="537" spans="10:10" x14ac:dyDescent="0.25">
      <c r="J537" s="42"/>
    </row>
    <row r="538" spans="10:10" x14ac:dyDescent="0.25">
      <c r="J538" s="42"/>
    </row>
    <row r="539" spans="10:10" x14ac:dyDescent="0.25">
      <c r="J539" s="42"/>
    </row>
    <row r="540" spans="10:10" x14ac:dyDescent="0.25">
      <c r="J540" s="42"/>
    </row>
    <row r="541" spans="10:10" x14ac:dyDescent="0.25">
      <c r="J541" s="42"/>
    </row>
    <row r="542" spans="10:10" x14ac:dyDescent="0.25">
      <c r="J542" s="42"/>
    </row>
    <row r="543" spans="10:10" x14ac:dyDescent="0.25">
      <c r="J543" s="42"/>
    </row>
    <row r="544" spans="10:10" x14ac:dyDescent="0.25">
      <c r="J544" s="42"/>
    </row>
    <row r="545" spans="10:10" x14ac:dyDescent="0.25">
      <c r="J545" s="42"/>
    </row>
    <row r="546" spans="10:10" x14ac:dyDescent="0.25">
      <c r="J546" s="42"/>
    </row>
    <row r="547" spans="10:10" x14ac:dyDescent="0.25">
      <c r="J547" s="42"/>
    </row>
    <row r="548" spans="10:10" x14ac:dyDescent="0.25">
      <c r="J548" s="42"/>
    </row>
    <row r="549" spans="10:10" x14ac:dyDescent="0.25">
      <c r="J549" s="42"/>
    </row>
    <row r="550" spans="10:10" x14ac:dyDescent="0.25">
      <c r="J550" s="42"/>
    </row>
    <row r="551" spans="10:10" x14ac:dyDescent="0.25">
      <c r="J551" s="42"/>
    </row>
    <row r="552" spans="10:10" x14ac:dyDescent="0.25">
      <c r="J552" s="42"/>
    </row>
    <row r="553" spans="10:10" x14ac:dyDescent="0.25">
      <c r="J553" s="42"/>
    </row>
    <row r="554" spans="10:10" x14ac:dyDescent="0.25">
      <c r="J554" s="42"/>
    </row>
    <row r="555" spans="10:10" x14ac:dyDescent="0.25">
      <c r="J555" s="42"/>
    </row>
    <row r="556" spans="10:10" x14ac:dyDescent="0.25">
      <c r="J556" s="42"/>
    </row>
    <row r="557" spans="10:10" x14ac:dyDescent="0.25">
      <c r="J557" s="42"/>
    </row>
    <row r="558" spans="10:10" x14ac:dyDescent="0.25">
      <c r="J558" s="42"/>
    </row>
    <row r="559" spans="10:10" x14ac:dyDescent="0.25">
      <c r="J559" s="42"/>
    </row>
    <row r="560" spans="10:10" x14ac:dyDescent="0.25">
      <c r="J560" s="42"/>
    </row>
    <row r="561" spans="10:10" x14ac:dyDescent="0.25">
      <c r="J561" s="42"/>
    </row>
    <row r="562" spans="10:10" x14ac:dyDescent="0.25">
      <c r="J562" s="42"/>
    </row>
    <row r="563" spans="10:10" x14ac:dyDescent="0.25">
      <c r="J563" s="42"/>
    </row>
    <row r="564" spans="10:10" x14ac:dyDescent="0.25">
      <c r="J564" s="42"/>
    </row>
    <row r="565" spans="10:10" x14ac:dyDescent="0.25">
      <c r="J565" s="42"/>
    </row>
    <row r="566" spans="10:10" x14ac:dyDescent="0.25">
      <c r="J566" s="42"/>
    </row>
    <row r="567" spans="10:10" x14ac:dyDescent="0.25">
      <c r="J567" s="42"/>
    </row>
    <row r="568" spans="10:10" x14ac:dyDescent="0.25">
      <c r="J568" s="42"/>
    </row>
    <row r="569" spans="10:10" x14ac:dyDescent="0.25">
      <c r="J569" s="42"/>
    </row>
    <row r="570" spans="10:10" x14ac:dyDescent="0.25">
      <c r="J570" s="42"/>
    </row>
    <row r="571" spans="10:10" x14ac:dyDescent="0.25">
      <c r="J571" s="42"/>
    </row>
    <row r="572" spans="10:10" x14ac:dyDescent="0.25">
      <c r="J572" s="42"/>
    </row>
    <row r="573" spans="10:10" x14ac:dyDescent="0.25">
      <c r="J573" s="42"/>
    </row>
    <row r="574" spans="10:10" x14ac:dyDescent="0.25">
      <c r="J574" s="42"/>
    </row>
    <row r="575" spans="10:10" x14ac:dyDescent="0.25">
      <c r="J575" s="42"/>
    </row>
    <row r="576" spans="10:10" x14ac:dyDescent="0.25">
      <c r="J576" s="42"/>
    </row>
    <row r="577" spans="10:10" x14ac:dyDescent="0.25">
      <c r="J577" s="42"/>
    </row>
    <row r="578" spans="10:10" x14ac:dyDescent="0.25">
      <c r="J578" s="42"/>
    </row>
    <row r="579" spans="10:10" x14ac:dyDescent="0.25">
      <c r="J579" s="42"/>
    </row>
    <row r="580" spans="10:10" x14ac:dyDescent="0.25">
      <c r="J580" s="42"/>
    </row>
    <row r="581" spans="10:10" x14ac:dyDescent="0.25">
      <c r="J581" s="42"/>
    </row>
    <row r="582" spans="10:10" x14ac:dyDescent="0.25">
      <c r="J582" s="42"/>
    </row>
    <row r="583" spans="10:10" x14ac:dyDescent="0.25">
      <c r="J583" s="42"/>
    </row>
    <row r="584" spans="10:10" x14ac:dyDescent="0.25">
      <c r="J584" s="42"/>
    </row>
    <row r="585" spans="10:10" x14ac:dyDescent="0.25">
      <c r="J585" s="42"/>
    </row>
    <row r="586" spans="10:10" x14ac:dyDescent="0.25">
      <c r="J586" s="42"/>
    </row>
    <row r="587" spans="10:10" x14ac:dyDescent="0.25">
      <c r="J587" s="42"/>
    </row>
    <row r="588" spans="10:10" x14ac:dyDescent="0.25">
      <c r="J588" s="42"/>
    </row>
    <row r="589" spans="10:10" x14ac:dyDescent="0.25">
      <c r="J589" s="42"/>
    </row>
    <row r="590" spans="10:10" x14ac:dyDescent="0.25">
      <c r="J590" s="42"/>
    </row>
    <row r="591" spans="10:10" x14ac:dyDescent="0.25">
      <c r="J591" s="42"/>
    </row>
    <row r="592" spans="10:10" x14ac:dyDescent="0.25">
      <c r="J592" s="42"/>
    </row>
    <row r="593" spans="10:10" x14ac:dyDescent="0.25">
      <c r="J593" s="42"/>
    </row>
    <row r="594" spans="10:10" x14ac:dyDescent="0.25">
      <c r="J594" s="42"/>
    </row>
    <row r="595" spans="10:10" x14ac:dyDescent="0.25">
      <c r="J595" s="42"/>
    </row>
    <row r="596" spans="10:10" x14ac:dyDescent="0.25">
      <c r="J596" s="42"/>
    </row>
    <row r="597" spans="10:10" x14ac:dyDescent="0.25">
      <c r="J597" s="42"/>
    </row>
    <row r="598" spans="10:10" x14ac:dyDescent="0.25">
      <c r="J598" s="42"/>
    </row>
    <row r="599" spans="10:10" x14ac:dyDescent="0.25">
      <c r="J599" s="42"/>
    </row>
    <row r="600" spans="10:10" x14ac:dyDescent="0.25">
      <c r="J600" s="42"/>
    </row>
    <row r="601" spans="10:10" x14ac:dyDescent="0.25">
      <c r="J601" s="42"/>
    </row>
    <row r="602" spans="10:10" x14ac:dyDescent="0.25">
      <c r="J602" s="42"/>
    </row>
    <row r="603" spans="10:10" x14ac:dyDescent="0.25">
      <c r="J603" s="42"/>
    </row>
    <row r="604" spans="10:10" x14ac:dyDescent="0.25">
      <c r="J604" s="42"/>
    </row>
    <row r="605" spans="10:10" x14ac:dyDescent="0.25">
      <c r="J605" s="42"/>
    </row>
    <row r="606" spans="10:10" x14ac:dyDescent="0.25">
      <c r="J606" s="42"/>
    </row>
    <row r="607" spans="10:10" x14ac:dyDescent="0.25">
      <c r="J607" s="42"/>
    </row>
    <row r="608" spans="10:10" x14ac:dyDescent="0.25">
      <c r="J608" s="42"/>
    </row>
    <row r="609" spans="10:10" x14ac:dyDescent="0.25">
      <c r="J609" s="42"/>
    </row>
    <row r="610" spans="10:10" x14ac:dyDescent="0.25">
      <c r="J610" s="42"/>
    </row>
    <row r="611" spans="10:10" x14ac:dyDescent="0.25">
      <c r="J611" s="42"/>
    </row>
    <row r="612" spans="10:10" x14ac:dyDescent="0.25">
      <c r="J612" s="42"/>
    </row>
    <row r="613" spans="10:10" x14ac:dyDescent="0.25">
      <c r="J613" s="42"/>
    </row>
    <row r="614" spans="10:10" x14ac:dyDescent="0.25">
      <c r="J614" s="42"/>
    </row>
    <row r="615" spans="10:10" x14ac:dyDescent="0.25">
      <c r="J615" s="42"/>
    </row>
    <row r="616" spans="10:10" x14ac:dyDescent="0.25">
      <c r="J616" s="42"/>
    </row>
    <row r="617" spans="10:10" x14ac:dyDescent="0.25">
      <c r="J617" s="42"/>
    </row>
    <row r="618" spans="10:10" x14ac:dyDescent="0.25">
      <c r="J618" s="42"/>
    </row>
    <row r="619" spans="10:10" x14ac:dyDescent="0.25">
      <c r="J619" s="42"/>
    </row>
    <row r="620" spans="10:10" x14ac:dyDescent="0.25">
      <c r="J620" s="42"/>
    </row>
    <row r="621" spans="10:10" x14ac:dyDescent="0.25">
      <c r="J621" s="42"/>
    </row>
    <row r="622" spans="10:10" x14ac:dyDescent="0.25">
      <c r="J622" s="42"/>
    </row>
    <row r="623" spans="10:10" x14ac:dyDescent="0.25">
      <c r="J623" s="42"/>
    </row>
    <row r="624" spans="10:10" x14ac:dyDescent="0.25">
      <c r="J624" s="42"/>
    </row>
    <row r="625" spans="10:10" x14ac:dyDescent="0.25">
      <c r="J625" s="42"/>
    </row>
    <row r="626" spans="10:10" x14ac:dyDescent="0.25">
      <c r="J626" s="42"/>
    </row>
    <row r="627" spans="10:10" x14ac:dyDescent="0.25">
      <c r="J627" s="42"/>
    </row>
    <row r="628" spans="10:10" x14ac:dyDescent="0.25">
      <c r="J628" s="42"/>
    </row>
    <row r="629" spans="10:10" x14ac:dyDescent="0.25">
      <c r="J629" s="42"/>
    </row>
    <row r="630" spans="10:10" x14ac:dyDescent="0.25">
      <c r="J630" s="42"/>
    </row>
    <row r="631" spans="10:10" x14ac:dyDescent="0.25">
      <c r="J631" s="42"/>
    </row>
    <row r="632" spans="10:10" x14ac:dyDescent="0.25">
      <c r="J632" s="42"/>
    </row>
    <row r="633" spans="10:10" x14ac:dyDescent="0.25">
      <c r="J633" s="42"/>
    </row>
    <row r="634" spans="10:10" x14ac:dyDescent="0.25">
      <c r="J634" s="42"/>
    </row>
    <row r="635" spans="10:10" x14ac:dyDescent="0.25">
      <c r="J635" s="42"/>
    </row>
    <row r="636" spans="10:10" x14ac:dyDescent="0.25">
      <c r="J636" s="42"/>
    </row>
    <row r="637" spans="10:10" x14ac:dyDescent="0.25">
      <c r="J637" s="42"/>
    </row>
    <row r="638" spans="10:10" x14ac:dyDescent="0.25">
      <c r="J638" s="42"/>
    </row>
    <row r="639" spans="10:10" x14ac:dyDescent="0.25">
      <c r="J639" s="42"/>
    </row>
    <row r="640" spans="10:10" x14ac:dyDescent="0.25">
      <c r="J640" s="42"/>
    </row>
    <row r="641" spans="10:10" x14ac:dyDescent="0.25">
      <c r="J641" s="42"/>
    </row>
    <row r="642" spans="10:10" x14ac:dyDescent="0.25">
      <c r="J642" s="42"/>
    </row>
    <row r="643" spans="10:10" x14ac:dyDescent="0.25">
      <c r="J643" s="42"/>
    </row>
    <row r="644" spans="10:10" x14ac:dyDescent="0.25">
      <c r="J644" s="42"/>
    </row>
    <row r="645" spans="10:10" x14ac:dyDescent="0.25">
      <c r="J645" s="42"/>
    </row>
    <row r="646" spans="10:10" x14ac:dyDescent="0.25">
      <c r="J646" s="42"/>
    </row>
    <row r="647" spans="10:10" x14ac:dyDescent="0.25">
      <c r="J647" s="42"/>
    </row>
    <row r="648" spans="10:10" x14ac:dyDescent="0.25">
      <c r="J648" s="42"/>
    </row>
    <row r="649" spans="10:10" x14ac:dyDescent="0.25">
      <c r="J649" s="42"/>
    </row>
    <row r="650" spans="10:10" x14ac:dyDescent="0.25">
      <c r="J650" s="42"/>
    </row>
    <row r="651" spans="10:10" x14ac:dyDescent="0.25">
      <c r="J651" s="42"/>
    </row>
    <row r="652" spans="10:10" x14ac:dyDescent="0.25">
      <c r="J652" s="42"/>
    </row>
    <row r="653" spans="10:10" x14ac:dyDescent="0.25">
      <c r="J653" s="42"/>
    </row>
    <row r="654" spans="10:10" x14ac:dyDescent="0.25">
      <c r="J654" s="42"/>
    </row>
    <row r="655" spans="10:10" x14ac:dyDescent="0.25">
      <c r="J655" s="42"/>
    </row>
    <row r="656" spans="10:10" x14ac:dyDescent="0.25">
      <c r="J656" s="42"/>
    </row>
    <row r="657" spans="10:10" x14ac:dyDescent="0.25">
      <c r="J657" s="42"/>
    </row>
    <row r="658" spans="10:10" x14ac:dyDescent="0.25">
      <c r="J658" s="42"/>
    </row>
    <row r="659" spans="10:10" x14ac:dyDescent="0.25">
      <c r="J659" s="42"/>
    </row>
    <row r="660" spans="10:10" x14ac:dyDescent="0.25">
      <c r="J660" s="42"/>
    </row>
    <row r="661" spans="10:10" x14ac:dyDescent="0.25">
      <c r="J661" s="42"/>
    </row>
    <row r="662" spans="10:10" x14ac:dyDescent="0.25">
      <c r="J662" s="42"/>
    </row>
    <row r="663" spans="10:10" x14ac:dyDescent="0.25">
      <c r="J663" s="42"/>
    </row>
    <row r="664" spans="10:10" x14ac:dyDescent="0.25">
      <c r="J664" s="42"/>
    </row>
    <row r="665" spans="10:10" x14ac:dyDescent="0.25">
      <c r="J665" s="42"/>
    </row>
    <row r="666" spans="10:10" x14ac:dyDescent="0.25">
      <c r="J666" s="42"/>
    </row>
    <row r="667" spans="10:10" x14ac:dyDescent="0.25">
      <c r="J667" s="42"/>
    </row>
    <row r="668" spans="10:10" x14ac:dyDescent="0.25">
      <c r="J668" s="42"/>
    </row>
    <row r="669" spans="10:10" x14ac:dyDescent="0.25">
      <c r="J669" s="42"/>
    </row>
    <row r="670" spans="10:10" x14ac:dyDescent="0.25">
      <c r="J670" s="42"/>
    </row>
    <row r="671" spans="10:10" x14ac:dyDescent="0.25">
      <c r="J671" s="42"/>
    </row>
    <row r="672" spans="10:10" x14ac:dyDescent="0.25">
      <c r="J672" s="42"/>
    </row>
    <row r="673" spans="10:10" x14ac:dyDescent="0.25">
      <c r="J673" s="42"/>
    </row>
    <row r="674" spans="10:10" x14ac:dyDescent="0.25">
      <c r="J674" s="42"/>
    </row>
    <row r="675" spans="10:10" x14ac:dyDescent="0.25">
      <c r="J675" s="42"/>
    </row>
    <row r="676" spans="10:10" x14ac:dyDescent="0.25">
      <c r="J676" s="42"/>
    </row>
    <row r="677" spans="10:10" x14ac:dyDescent="0.25">
      <c r="J677" s="42"/>
    </row>
    <row r="678" spans="10:10" x14ac:dyDescent="0.25">
      <c r="J678" s="42"/>
    </row>
    <row r="679" spans="10:10" x14ac:dyDescent="0.25">
      <c r="J679" s="42"/>
    </row>
    <row r="680" spans="10:10" x14ac:dyDescent="0.25">
      <c r="J680" s="42"/>
    </row>
    <row r="681" spans="10:10" x14ac:dyDescent="0.25">
      <c r="J681" s="42"/>
    </row>
    <row r="682" spans="10:10" x14ac:dyDescent="0.25">
      <c r="J682" s="42"/>
    </row>
    <row r="683" spans="10:10" x14ac:dyDescent="0.25">
      <c r="J683" s="42"/>
    </row>
    <row r="684" spans="10:10" x14ac:dyDescent="0.25">
      <c r="J684" s="42"/>
    </row>
    <row r="685" spans="10:10" x14ac:dyDescent="0.25">
      <c r="J685" s="42"/>
    </row>
    <row r="686" spans="10:10" x14ac:dyDescent="0.25">
      <c r="J686" s="42"/>
    </row>
    <row r="687" spans="10:10" x14ac:dyDescent="0.25">
      <c r="J687" s="42"/>
    </row>
    <row r="688" spans="10:10" x14ac:dyDescent="0.25">
      <c r="J688" s="42"/>
    </row>
    <row r="689" spans="10:10" x14ac:dyDescent="0.25">
      <c r="J689" s="42"/>
    </row>
    <row r="690" spans="10:10" x14ac:dyDescent="0.25">
      <c r="J690" s="42"/>
    </row>
    <row r="691" spans="10:10" x14ac:dyDescent="0.25">
      <c r="J691" s="42"/>
    </row>
    <row r="692" spans="10:10" x14ac:dyDescent="0.25">
      <c r="J692" s="42"/>
    </row>
    <row r="693" spans="10:10" x14ac:dyDescent="0.25">
      <c r="J693" s="42"/>
    </row>
    <row r="694" spans="10:10" x14ac:dyDescent="0.25">
      <c r="J694" s="42"/>
    </row>
    <row r="695" spans="10:10" x14ac:dyDescent="0.25">
      <c r="J695" s="42"/>
    </row>
    <row r="696" spans="10:10" x14ac:dyDescent="0.25">
      <c r="J696" s="42"/>
    </row>
    <row r="697" spans="10:10" x14ac:dyDescent="0.25">
      <c r="J697" s="42"/>
    </row>
    <row r="698" spans="10:10" x14ac:dyDescent="0.25">
      <c r="J698" s="42"/>
    </row>
    <row r="699" spans="10:10" x14ac:dyDescent="0.25">
      <c r="J699" s="42"/>
    </row>
    <row r="700" spans="10:10" x14ac:dyDescent="0.25">
      <c r="J700" s="42"/>
    </row>
    <row r="701" spans="10:10" x14ac:dyDescent="0.25">
      <c r="J701" s="42"/>
    </row>
    <row r="702" spans="10:10" x14ac:dyDescent="0.25">
      <c r="J702" s="42"/>
    </row>
    <row r="703" spans="10:10" x14ac:dyDescent="0.25">
      <c r="J703" s="42"/>
    </row>
    <row r="704" spans="10:10" x14ac:dyDescent="0.25">
      <c r="J704" s="42"/>
    </row>
    <row r="705" spans="10:10" x14ac:dyDescent="0.25">
      <c r="J705" s="42"/>
    </row>
    <row r="706" spans="10:10" x14ac:dyDescent="0.25">
      <c r="J706" s="42"/>
    </row>
    <row r="707" spans="10:10" x14ac:dyDescent="0.25">
      <c r="J707" s="42"/>
    </row>
    <row r="708" spans="10:10" x14ac:dyDescent="0.25">
      <c r="J708" s="42"/>
    </row>
    <row r="709" spans="10:10" x14ac:dyDescent="0.25">
      <c r="J709" s="42"/>
    </row>
    <row r="710" spans="10:10" x14ac:dyDescent="0.25">
      <c r="J710" s="42"/>
    </row>
    <row r="711" spans="10:10" x14ac:dyDescent="0.25">
      <c r="J711" s="42"/>
    </row>
    <row r="712" spans="10:10" x14ac:dyDescent="0.25">
      <c r="J712" s="42"/>
    </row>
    <row r="713" spans="10:10" x14ac:dyDescent="0.25">
      <c r="J713" s="42"/>
    </row>
    <row r="714" spans="10:10" x14ac:dyDescent="0.25">
      <c r="J714" s="42"/>
    </row>
    <row r="715" spans="10:10" x14ac:dyDescent="0.25">
      <c r="J715" s="42"/>
    </row>
    <row r="716" spans="10:10" x14ac:dyDescent="0.25">
      <c r="J716" s="42"/>
    </row>
    <row r="717" spans="10:10" x14ac:dyDescent="0.25">
      <c r="J717" s="42"/>
    </row>
    <row r="718" spans="10:10" x14ac:dyDescent="0.25">
      <c r="J718" s="42"/>
    </row>
    <row r="719" spans="10:10" x14ac:dyDescent="0.25">
      <c r="J719" s="42"/>
    </row>
    <row r="720" spans="10:10" x14ac:dyDescent="0.25">
      <c r="J720" s="42"/>
    </row>
    <row r="721" spans="10:10" x14ac:dyDescent="0.25">
      <c r="J721" s="42"/>
    </row>
    <row r="722" spans="10:10" x14ac:dyDescent="0.25">
      <c r="J722" s="42"/>
    </row>
    <row r="723" spans="10:10" x14ac:dyDescent="0.25">
      <c r="J723" s="42"/>
    </row>
    <row r="724" spans="10:10" x14ac:dyDescent="0.25">
      <c r="J724" s="42"/>
    </row>
    <row r="725" spans="10:10" x14ac:dyDescent="0.25">
      <c r="J725" s="42"/>
    </row>
    <row r="726" spans="10:10" x14ac:dyDescent="0.25">
      <c r="J726" s="42"/>
    </row>
    <row r="727" spans="10:10" x14ac:dyDescent="0.25">
      <c r="J727" s="42"/>
    </row>
    <row r="728" spans="10:10" x14ac:dyDescent="0.25">
      <c r="J728" s="42"/>
    </row>
    <row r="729" spans="10:10" x14ac:dyDescent="0.25">
      <c r="J729" s="42"/>
    </row>
    <row r="730" spans="10:10" x14ac:dyDescent="0.25">
      <c r="J730" s="42"/>
    </row>
    <row r="731" spans="10:10" x14ac:dyDescent="0.25">
      <c r="J731" s="42"/>
    </row>
    <row r="732" spans="10:10" x14ac:dyDescent="0.25">
      <c r="J732" s="42"/>
    </row>
    <row r="733" spans="10:10" x14ac:dyDescent="0.25">
      <c r="J733" s="42"/>
    </row>
    <row r="734" spans="10:10" x14ac:dyDescent="0.25">
      <c r="J734" s="42"/>
    </row>
    <row r="735" spans="10:10" x14ac:dyDescent="0.25">
      <c r="J735" s="42"/>
    </row>
    <row r="736" spans="10:10" x14ac:dyDescent="0.25">
      <c r="J736" s="42"/>
    </row>
    <row r="737" spans="10:10" x14ac:dyDescent="0.25">
      <c r="J737" s="42"/>
    </row>
    <row r="738" spans="10:10" x14ac:dyDescent="0.25">
      <c r="J738" s="42"/>
    </row>
    <row r="739" spans="10:10" x14ac:dyDescent="0.25">
      <c r="J739" s="42"/>
    </row>
    <row r="740" spans="10:10" x14ac:dyDescent="0.25">
      <c r="J740" s="42"/>
    </row>
    <row r="741" spans="10:10" x14ac:dyDescent="0.25">
      <c r="J741" s="42"/>
    </row>
    <row r="742" spans="10:10" x14ac:dyDescent="0.25">
      <c r="J742" s="42"/>
    </row>
    <row r="743" spans="10:10" x14ac:dyDescent="0.25">
      <c r="J743" s="42"/>
    </row>
    <row r="744" spans="10:10" x14ac:dyDescent="0.25">
      <c r="J744" s="42"/>
    </row>
    <row r="745" spans="10:10" x14ac:dyDescent="0.25">
      <c r="J745" s="42"/>
    </row>
    <row r="746" spans="10:10" x14ac:dyDescent="0.25">
      <c r="J746" s="42"/>
    </row>
    <row r="747" spans="10:10" x14ac:dyDescent="0.25">
      <c r="J747" s="42"/>
    </row>
    <row r="748" spans="10:10" x14ac:dyDescent="0.25">
      <c r="J748" s="42"/>
    </row>
    <row r="749" spans="10:10" x14ac:dyDescent="0.25">
      <c r="J749" s="42"/>
    </row>
    <row r="750" spans="10:10" x14ac:dyDescent="0.25">
      <c r="J750" s="42"/>
    </row>
    <row r="751" spans="10:10" x14ac:dyDescent="0.25">
      <c r="J751" s="42"/>
    </row>
    <row r="752" spans="10:10" x14ac:dyDescent="0.25">
      <c r="J752" s="42"/>
    </row>
    <row r="753" spans="10:10" x14ac:dyDescent="0.25">
      <c r="J753" s="42"/>
    </row>
    <row r="754" spans="10:10" x14ac:dyDescent="0.25">
      <c r="J754" s="42"/>
    </row>
    <row r="755" spans="10:10" x14ac:dyDescent="0.25">
      <c r="J755" s="42"/>
    </row>
    <row r="756" spans="10:10" x14ac:dyDescent="0.25">
      <c r="J756" s="42"/>
    </row>
    <row r="757" spans="10:10" x14ac:dyDescent="0.25">
      <c r="J757" s="42"/>
    </row>
    <row r="758" spans="10:10" x14ac:dyDescent="0.25">
      <c r="J758" s="42"/>
    </row>
    <row r="759" spans="10:10" x14ac:dyDescent="0.25">
      <c r="J759" s="42"/>
    </row>
    <row r="760" spans="10:10" x14ac:dyDescent="0.25">
      <c r="J760" s="42"/>
    </row>
    <row r="761" spans="10:10" x14ac:dyDescent="0.25">
      <c r="J761" s="42"/>
    </row>
    <row r="762" spans="10:10" x14ac:dyDescent="0.25">
      <c r="J762" s="42"/>
    </row>
    <row r="763" spans="10:10" x14ac:dyDescent="0.25">
      <c r="J763" s="42"/>
    </row>
    <row r="764" spans="10:10" x14ac:dyDescent="0.25">
      <c r="J764" s="42"/>
    </row>
    <row r="765" spans="10:10" x14ac:dyDescent="0.25">
      <c r="J765" s="42"/>
    </row>
    <row r="766" spans="10:10" x14ac:dyDescent="0.25">
      <c r="J766" s="42"/>
    </row>
    <row r="767" spans="10:10" x14ac:dyDescent="0.25">
      <c r="J767" s="42"/>
    </row>
    <row r="768" spans="10:10" x14ac:dyDescent="0.25">
      <c r="J768" s="42"/>
    </row>
    <row r="769" spans="10:10" x14ac:dyDescent="0.25">
      <c r="J769" s="42"/>
    </row>
    <row r="770" spans="10:10" x14ac:dyDescent="0.25">
      <c r="J770" s="42"/>
    </row>
    <row r="771" spans="10:10" x14ac:dyDescent="0.25">
      <c r="J771" s="42"/>
    </row>
    <row r="772" spans="10:10" x14ac:dyDescent="0.25">
      <c r="J772" s="42"/>
    </row>
    <row r="773" spans="10:10" x14ac:dyDescent="0.25">
      <c r="J773" s="42"/>
    </row>
    <row r="774" spans="10:10" x14ac:dyDescent="0.25">
      <c r="J774" s="42"/>
    </row>
    <row r="775" spans="10:10" x14ac:dyDescent="0.25">
      <c r="J775" s="42"/>
    </row>
    <row r="776" spans="10:10" x14ac:dyDescent="0.25">
      <c r="J776" s="42"/>
    </row>
    <row r="777" spans="10:10" x14ac:dyDescent="0.25">
      <c r="J777" s="42"/>
    </row>
    <row r="778" spans="10:10" x14ac:dyDescent="0.25">
      <c r="J778" s="42"/>
    </row>
    <row r="779" spans="10:10" x14ac:dyDescent="0.25">
      <c r="J779" s="42"/>
    </row>
    <row r="780" spans="10:10" x14ac:dyDescent="0.25">
      <c r="J780" s="42"/>
    </row>
    <row r="781" spans="10:10" x14ac:dyDescent="0.25">
      <c r="J781" s="42"/>
    </row>
    <row r="782" spans="10:10" x14ac:dyDescent="0.25">
      <c r="J782" s="42"/>
    </row>
    <row r="783" spans="10:10" x14ac:dyDescent="0.25">
      <c r="J783" s="42"/>
    </row>
    <row r="784" spans="10:10" x14ac:dyDescent="0.25">
      <c r="J784" s="42"/>
    </row>
    <row r="785" spans="10:10" x14ac:dyDescent="0.25">
      <c r="J785" s="42"/>
    </row>
    <row r="786" spans="10:10" x14ac:dyDescent="0.25">
      <c r="J786" s="42"/>
    </row>
    <row r="787" spans="10:10" x14ac:dyDescent="0.25">
      <c r="J787" s="42"/>
    </row>
    <row r="788" spans="10:10" x14ac:dyDescent="0.25">
      <c r="J788" s="42"/>
    </row>
    <row r="789" spans="10:10" x14ac:dyDescent="0.25">
      <c r="J789" s="42"/>
    </row>
    <row r="790" spans="10:10" x14ac:dyDescent="0.25">
      <c r="J790" s="42"/>
    </row>
    <row r="791" spans="10:10" x14ac:dyDescent="0.25">
      <c r="J791" s="42"/>
    </row>
    <row r="792" spans="10:10" x14ac:dyDescent="0.25">
      <c r="J792" s="42"/>
    </row>
    <row r="793" spans="10:10" x14ac:dyDescent="0.25">
      <c r="J793" s="42"/>
    </row>
    <row r="794" spans="10:10" x14ac:dyDescent="0.25">
      <c r="J794" s="42"/>
    </row>
    <row r="795" spans="10:10" x14ac:dyDescent="0.25">
      <c r="J795" s="42"/>
    </row>
    <row r="796" spans="10:10" x14ac:dyDescent="0.25">
      <c r="J796" s="42"/>
    </row>
    <row r="797" spans="10:10" x14ac:dyDescent="0.25">
      <c r="J797" s="42"/>
    </row>
    <row r="798" spans="10:10" x14ac:dyDescent="0.25">
      <c r="J798" s="42"/>
    </row>
    <row r="799" spans="10:10" x14ac:dyDescent="0.25">
      <c r="J799" s="42"/>
    </row>
    <row r="800" spans="10:10" x14ac:dyDescent="0.25">
      <c r="J800" s="42"/>
    </row>
    <row r="801" spans="10:10" x14ac:dyDescent="0.25">
      <c r="J801" s="42"/>
    </row>
    <row r="802" spans="10:10" x14ac:dyDescent="0.25">
      <c r="J802" s="42"/>
    </row>
    <row r="803" spans="10:10" x14ac:dyDescent="0.25">
      <c r="J803" s="42"/>
    </row>
    <row r="804" spans="10:10" x14ac:dyDescent="0.25">
      <c r="J804" s="42"/>
    </row>
    <row r="805" spans="10:10" x14ac:dyDescent="0.25">
      <c r="J805" s="42"/>
    </row>
    <row r="806" spans="10:10" x14ac:dyDescent="0.25">
      <c r="J806" s="42"/>
    </row>
    <row r="807" spans="10:10" x14ac:dyDescent="0.25">
      <c r="J807" s="42"/>
    </row>
    <row r="808" spans="10:10" x14ac:dyDescent="0.25">
      <c r="J808" s="42"/>
    </row>
    <row r="809" spans="10:10" x14ac:dyDescent="0.25">
      <c r="J809" s="42"/>
    </row>
    <row r="810" spans="10:10" x14ac:dyDescent="0.25">
      <c r="J810" s="42"/>
    </row>
    <row r="811" spans="10:10" x14ac:dyDescent="0.25">
      <c r="J811" s="42"/>
    </row>
    <row r="812" spans="10:10" x14ac:dyDescent="0.25">
      <c r="J812" s="42"/>
    </row>
    <row r="813" spans="10:10" x14ac:dyDescent="0.25">
      <c r="J813" s="42"/>
    </row>
    <row r="814" spans="10:10" x14ac:dyDescent="0.25">
      <c r="J814" s="42"/>
    </row>
    <row r="815" spans="10:10" x14ac:dyDescent="0.25">
      <c r="J815" s="42"/>
    </row>
    <row r="816" spans="10:10" x14ac:dyDescent="0.25">
      <c r="J816" s="42"/>
    </row>
    <row r="817" spans="10:10" x14ac:dyDescent="0.25">
      <c r="J817" s="42"/>
    </row>
    <row r="818" spans="10:10" x14ac:dyDescent="0.25">
      <c r="J818" s="42"/>
    </row>
    <row r="819" spans="10:10" x14ac:dyDescent="0.25">
      <c r="J819" s="42"/>
    </row>
    <row r="820" spans="10:10" x14ac:dyDescent="0.25">
      <c r="J820" s="42"/>
    </row>
    <row r="821" spans="10:10" x14ac:dyDescent="0.25">
      <c r="J821" s="42"/>
    </row>
    <row r="822" spans="10:10" x14ac:dyDescent="0.25">
      <c r="J822" s="42"/>
    </row>
    <row r="823" spans="10:10" x14ac:dyDescent="0.25">
      <c r="J823" s="42"/>
    </row>
    <row r="824" spans="10:10" x14ac:dyDescent="0.25">
      <c r="J824" s="42"/>
    </row>
    <row r="825" spans="10:10" x14ac:dyDescent="0.25">
      <c r="J825" s="42"/>
    </row>
    <row r="826" spans="10:10" x14ac:dyDescent="0.25">
      <c r="J826" s="42"/>
    </row>
    <row r="827" spans="10:10" x14ac:dyDescent="0.25">
      <c r="J827" s="42"/>
    </row>
    <row r="828" spans="10:10" x14ac:dyDescent="0.25">
      <c r="J828" s="42"/>
    </row>
    <row r="829" spans="10:10" x14ac:dyDescent="0.25">
      <c r="J829" s="42"/>
    </row>
    <row r="830" spans="10:10" x14ac:dyDescent="0.25">
      <c r="J830" s="42"/>
    </row>
    <row r="831" spans="10:10" x14ac:dyDescent="0.25">
      <c r="J831" s="42"/>
    </row>
    <row r="832" spans="10:10" x14ac:dyDescent="0.25">
      <c r="J832" s="42"/>
    </row>
    <row r="833" spans="10:10" x14ac:dyDescent="0.25">
      <c r="J833" s="42"/>
    </row>
    <row r="834" spans="10:10" x14ac:dyDescent="0.25">
      <c r="J834" s="42"/>
    </row>
    <row r="835" spans="10:10" x14ac:dyDescent="0.25">
      <c r="J835" s="42"/>
    </row>
    <row r="836" spans="10:10" x14ac:dyDescent="0.25">
      <c r="J836" s="42"/>
    </row>
    <row r="837" spans="10:10" x14ac:dyDescent="0.25">
      <c r="J837" s="42"/>
    </row>
    <row r="838" spans="10:10" x14ac:dyDescent="0.25">
      <c r="J838" s="42"/>
    </row>
    <row r="839" spans="10:10" x14ac:dyDescent="0.25">
      <c r="J839" s="42"/>
    </row>
    <row r="840" spans="10:10" x14ac:dyDescent="0.25">
      <c r="J840" s="42"/>
    </row>
    <row r="841" spans="10:10" x14ac:dyDescent="0.25">
      <c r="J841" s="42"/>
    </row>
    <row r="842" spans="10:10" x14ac:dyDescent="0.25">
      <c r="J842" s="42"/>
    </row>
    <row r="843" spans="10:10" x14ac:dyDescent="0.25">
      <c r="J843" s="42"/>
    </row>
    <row r="844" spans="10:10" x14ac:dyDescent="0.25">
      <c r="J844" s="42"/>
    </row>
    <row r="845" spans="10:10" x14ac:dyDescent="0.25">
      <c r="J845" s="42"/>
    </row>
    <row r="846" spans="10:10" x14ac:dyDescent="0.25">
      <c r="J846" s="42"/>
    </row>
    <row r="847" spans="10:10" x14ac:dyDescent="0.25">
      <c r="J847" s="42"/>
    </row>
    <row r="848" spans="10:10" x14ac:dyDescent="0.25">
      <c r="J848" s="42"/>
    </row>
    <row r="849" spans="10:10" x14ac:dyDescent="0.25">
      <c r="J849" s="42"/>
    </row>
    <row r="850" spans="10:10" x14ac:dyDescent="0.25">
      <c r="J850" s="42"/>
    </row>
    <row r="851" spans="10:10" x14ac:dyDescent="0.25">
      <c r="J851" s="42"/>
    </row>
    <row r="852" spans="10:10" x14ac:dyDescent="0.25">
      <c r="J852" s="42"/>
    </row>
    <row r="853" spans="10:10" x14ac:dyDescent="0.25">
      <c r="J853" s="42"/>
    </row>
    <row r="854" spans="10:10" x14ac:dyDescent="0.25">
      <c r="J854" s="42"/>
    </row>
    <row r="855" spans="10:10" x14ac:dyDescent="0.25">
      <c r="J855" s="42"/>
    </row>
    <row r="856" spans="10:10" x14ac:dyDescent="0.25">
      <c r="J856" s="42"/>
    </row>
    <row r="857" spans="10:10" x14ac:dyDescent="0.25">
      <c r="J857" s="42"/>
    </row>
    <row r="858" spans="10:10" x14ac:dyDescent="0.25">
      <c r="J858" s="42"/>
    </row>
    <row r="859" spans="10:10" x14ac:dyDescent="0.25">
      <c r="J859" s="42"/>
    </row>
    <row r="860" spans="10:10" x14ac:dyDescent="0.25">
      <c r="J860" s="42"/>
    </row>
    <row r="861" spans="10:10" x14ac:dyDescent="0.25">
      <c r="J861" s="42"/>
    </row>
    <row r="862" spans="10:10" x14ac:dyDescent="0.25">
      <c r="J862" s="42"/>
    </row>
    <row r="863" spans="10:10" x14ac:dyDescent="0.25">
      <c r="J863" s="42"/>
    </row>
    <row r="864" spans="10:10" x14ac:dyDescent="0.25">
      <c r="J864" s="42"/>
    </row>
    <row r="865" spans="10:10" x14ac:dyDescent="0.25">
      <c r="J865" s="42"/>
    </row>
    <row r="866" spans="10:10" x14ac:dyDescent="0.25">
      <c r="J866" s="42"/>
    </row>
    <row r="867" spans="10:10" x14ac:dyDescent="0.25">
      <c r="J867" s="42"/>
    </row>
    <row r="868" spans="10:10" x14ac:dyDescent="0.25">
      <c r="J868" s="42"/>
    </row>
    <row r="869" spans="10:10" x14ac:dyDescent="0.25">
      <c r="J869" s="42"/>
    </row>
    <row r="870" spans="10:10" x14ac:dyDescent="0.25">
      <c r="J870" s="42"/>
    </row>
    <row r="871" spans="10:10" x14ac:dyDescent="0.25">
      <c r="J871" s="42"/>
    </row>
    <row r="872" spans="10:10" x14ac:dyDescent="0.25">
      <c r="J872" s="42"/>
    </row>
    <row r="873" spans="10:10" x14ac:dyDescent="0.25">
      <c r="J873" s="42"/>
    </row>
    <row r="874" spans="10:10" x14ac:dyDescent="0.25">
      <c r="J874" s="42"/>
    </row>
    <row r="875" spans="10:10" x14ac:dyDescent="0.25">
      <c r="J875" s="42"/>
    </row>
    <row r="876" spans="10:10" x14ac:dyDescent="0.25">
      <c r="J876" s="42"/>
    </row>
    <row r="877" spans="10:10" x14ac:dyDescent="0.25">
      <c r="J877" s="42"/>
    </row>
    <row r="878" spans="10:10" x14ac:dyDescent="0.25">
      <c r="J878" s="42"/>
    </row>
    <row r="879" spans="10:10" x14ac:dyDescent="0.25">
      <c r="J879" s="42"/>
    </row>
    <row r="880" spans="10:10" x14ac:dyDescent="0.25">
      <c r="J880" s="42"/>
    </row>
    <row r="881" spans="10:10" x14ac:dyDescent="0.25">
      <c r="J881" s="42"/>
    </row>
    <row r="882" spans="10:10" x14ac:dyDescent="0.25">
      <c r="J882" s="42"/>
    </row>
    <row r="883" spans="10:10" x14ac:dyDescent="0.25">
      <c r="J883" s="42"/>
    </row>
    <row r="884" spans="10:10" x14ac:dyDescent="0.25">
      <c r="J884" s="42"/>
    </row>
    <row r="885" spans="10:10" x14ac:dyDescent="0.25">
      <c r="J885" s="42"/>
    </row>
    <row r="886" spans="10:10" x14ac:dyDescent="0.25">
      <c r="J886" s="42"/>
    </row>
    <row r="887" spans="10:10" x14ac:dyDescent="0.25">
      <c r="J887" s="42"/>
    </row>
    <row r="888" spans="10:10" x14ac:dyDescent="0.25">
      <c r="J888" s="42"/>
    </row>
    <row r="889" spans="10:10" x14ac:dyDescent="0.25">
      <c r="J889" s="42"/>
    </row>
    <row r="890" spans="10:10" x14ac:dyDescent="0.25">
      <c r="J890" s="42"/>
    </row>
    <row r="891" spans="10:10" x14ac:dyDescent="0.25">
      <c r="J891" s="42"/>
    </row>
    <row r="892" spans="10:10" x14ac:dyDescent="0.25">
      <c r="J892" s="42"/>
    </row>
    <row r="893" spans="10:10" x14ac:dyDescent="0.25">
      <c r="J893" s="42"/>
    </row>
    <row r="894" spans="10:10" x14ac:dyDescent="0.25">
      <c r="J894" s="42"/>
    </row>
    <row r="895" spans="10:10" x14ac:dyDescent="0.25">
      <c r="J895" s="42"/>
    </row>
    <row r="896" spans="10:10" x14ac:dyDescent="0.25">
      <c r="J896" s="42"/>
    </row>
    <row r="897" spans="10:10" x14ac:dyDescent="0.25">
      <c r="J897" s="42"/>
    </row>
    <row r="898" spans="10:10" x14ac:dyDescent="0.25">
      <c r="J898" s="42"/>
    </row>
    <row r="899" spans="10:10" x14ac:dyDescent="0.25">
      <c r="J899" s="42"/>
    </row>
    <row r="900" spans="10:10" x14ac:dyDescent="0.25">
      <c r="J900" s="42"/>
    </row>
    <row r="901" spans="10:10" x14ac:dyDescent="0.25">
      <c r="J901" s="42"/>
    </row>
    <row r="902" spans="10:10" x14ac:dyDescent="0.25">
      <c r="J902" s="42"/>
    </row>
    <row r="903" spans="10:10" x14ac:dyDescent="0.25">
      <c r="J903" s="42"/>
    </row>
    <row r="904" spans="10:10" x14ac:dyDescent="0.25">
      <c r="J904" s="42"/>
    </row>
    <row r="905" spans="10:10" x14ac:dyDescent="0.25">
      <c r="J905" s="42"/>
    </row>
    <row r="906" spans="10:10" x14ac:dyDescent="0.25">
      <c r="J906" s="42"/>
    </row>
    <row r="907" spans="10:10" x14ac:dyDescent="0.25">
      <c r="J907" s="42"/>
    </row>
    <row r="908" spans="10:10" x14ac:dyDescent="0.25">
      <c r="J908" s="42"/>
    </row>
    <row r="909" spans="10:10" x14ac:dyDescent="0.25">
      <c r="J909" s="42"/>
    </row>
    <row r="910" spans="10:10" x14ac:dyDescent="0.25">
      <c r="J910" s="42"/>
    </row>
    <row r="911" spans="10:10" x14ac:dyDescent="0.25">
      <c r="J911" s="42"/>
    </row>
    <row r="912" spans="10:10" x14ac:dyDescent="0.25">
      <c r="J912" s="42"/>
    </row>
    <row r="913" spans="10:10" x14ac:dyDescent="0.25">
      <c r="J913" s="42"/>
    </row>
    <row r="914" spans="10:10" x14ac:dyDescent="0.25">
      <c r="J914" s="42"/>
    </row>
    <row r="915" spans="10:10" x14ac:dyDescent="0.25">
      <c r="J915" s="42"/>
    </row>
    <row r="916" spans="10:10" x14ac:dyDescent="0.25">
      <c r="J916" s="42"/>
    </row>
    <row r="917" spans="10:10" x14ac:dyDescent="0.25">
      <c r="J917" s="42"/>
    </row>
    <row r="918" spans="10:10" x14ac:dyDescent="0.25">
      <c r="J918" s="42"/>
    </row>
    <row r="919" spans="10:10" x14ac:dyDescent="0.25">
      <c r="J919" s="42"/>
    </row>
    <row r="920" spans="10:10" x14ac:dyDescent="0.25">
      <c r="J920" s="42"/>
    </row>
    <row r="921" spans="10:10" x14ac:dyDescent="0.25">
      <c r="J921" s="42"/>
    </row>
    <row r="922" spans="10:10" x14ac:dyDescent="0.25">
      <c r="J922" s="42"/>
    </row>
    <row r="923" spans="10:10" x14ac:dyDescent="0.25">
      <c r="J923" s="42"/>
    </row>
    <row r="924" spans="10:10" x14ac:dyDescent="0.25">
      <c r="J924" s="42"/>
    </row>
    <row r="925" spans="10:10" x14ac:dyDescent="0.25">
      <c r="J925" s="42"/>
    </row>
    <row r="926" spans="10:10" x14ac:dyDescent="0.25">
      <c r="J926" s="42"/>
    </row>
    <row r="927" spans="10:10" x14ac:dyDescent="0.25">
      <c r="J927" s="42"/>
    </row>
    <row r="928" spans="10:10" x14ac:dyDescent="0.25">
      <c r="J928" s="42"/>
    </row>
    <row r="929" spans="10:10" x14ac:dyDescent="0.25">
      <c r="J929" s="42"/>
    </row>
    <row r="930" spans="10:10" x14ac:dyDescent="0.25">
      <c r="J930" s="42"/>
    </row>
    <row r="931" spans="10:10" x14ac:dyDescent="0.25">
      <c r="J931" s="42"/>
    </row>
    <row r="932" spans="10:10" x14ac:dyDescent="0.25">
      <c r="J932" s="42"/>
    </row>
    <row r="933" spans="10:10" x14ac:dyDescent="0.25">
      <c r="J933" s="42"/>
    </row>
    <row r="934" spans="10:10" x14ac:dyDescent="0.25">
      <c r="J934" s="42"/>
    </row>
    <row r="935" spans="10:10" x14ac:dyDescent="0.25">
      <c r="J935" s="42"/>
    </row>
    <row r="936" spans="10:10" x14ac:dyDescent="0.25">
      <c r="J936" s="42"/>
    </row>
    <row r="937" spans="10:10" x14ac:dyDescent="0.25">
      <c r="J937" s="42"/>
    </row>
    <row r="938" spans="10:10" x14ac:dyDescent="0.25">
      <c r="J938" s="42"/>
    </row>
    <row r="939" spans="10:10" x14ac:dyDescent="0.25">
      <c r="J939" s="42"/>
    </row>
    <row r="940" spans="10:10" x14ac:dyDescent="0.25">
      <c r="J940" s="42"/>
    </row>
    <row r="941" spans="10:10" x14ac:dyDescent="0.25">
      <c r="J941" s="42"/>
    </row>
    <row r="942" spans="10:10" x14ac:dyDescent="0.25">
      <c r="J942" s="42"/>
    </row>
    <row r="943" spans="10:10" x14ac:dyDescent="0.25">
      <c r="J943" s="42"/>
    </row>
    <row r="944" spans="10:10" x14ac:dyDescent="0.25">
      <c r="J944" s="42"/>
    </row>
    <row r="945" spans="10:10" x14ac:dyDescent="0.25">
      <c r="J945" s="42"/>
    </row>
    <row r="946" spans="10:10" x14ac:dyDescent="0.25">
      <c r="J946" s="42"/>
    </row>
    <row r="947" spans="10:10" x14ac:dyDescent="0.25">
      <c r="J947" s="42"/>
    </row>
    <row r="948" spans="10:10" x14ac:dyDescent="0.25">
      <c r="J948" s="42"/>
    </row>
    <row r="949" spans="10:10" x14ac:dyDescent="0.25">
      <c r="J949" s="42"/>
    </row>
    <row r="950" spans="10:10" x14ac:dyDescent="0.25">
      <c r="J950" s="42"/>
    </row>
    <row r="951" spans="10:10" x14ac:dyDescent="0.25">
      <c r="J951" s="42"/>
    </row>
    <row r="952" spans="10:10" x14ac:dyDescent="0.25">
      <c r="J952" s="42"/>
    </row>
    <row r="953" spans="10:10" x14ac:dyDescent="0.25">
      <c r="J953" s="42"/>
    </row>
    <row r="954" spans="10:10" x14ac:dyDescent="0.25">
      <c r="J954" s="42"/>
    </row>
    <row r="955" spans="10:10" x14ac:dyDescent="0.25">
      <c r="J955" s="42"/>
    </row>
    <row r="956" spans="10:10" x14ac:dyDescent="0.25">
      <c r="J956" s="42"/>
    </row>
    <row r="957" spans="10:10" x14ac:dyDescent="0.25">
      <c r="J957" s="42"/>
    </row>
    <row r="958" spans="10:10" x14ac:dyDescent="0.25">
      <c r="J958" s="42"/>
    </row>
    <row r="959" spans="10:10" x14ac:dyDescent="0.25">
      <c r="J959" s="42"/>
    </row>
    <row r="960" spans="10:10" x14ac:dyDescent="0.25">
      <c r="J960" s="42"/>
    </row>
    <row r="961" spans="10:10" x14ac:dyDescent="0.25">
      <c r="J961" s="42"/>
    </row>
    <row r="962" spans="10:10" x14ac:dyDescent="0.25">
      <c r="J962" s="42"/>
    </row>
    <row r="963" spans="10:10" x14ac:dyDescent="0.25">
      <c r="J963" s="42"/>
    </row>
    <row r="964" spans="10:10" x14ac:dyDescent="0.25">
      <c r="J964" s="42"/>
    </row>
    <row r="965" spans="10:10" x14ac:dyDescent="0.25">
      <c r="J965" s="42"/>
    </row>
    <row r="966" spans="10:10" x14ac:dyDescent="0.25">
      <c r="J966" s="42"/>
    </row>
    <row r="967" spans="10:10" x14ac:dyDescent="0.25">
      <c r="J967" s="42"/>
    </row>
    <row r="968" spans="10:10" x14ac:dyDescent="0.25">
      <c r="J968" s="42"/>
    </row>
    <row r="969" spans="10:10" x14ac:dyDescent="0.25">
      <c r="J969" s="42"/>
    </row>
    <row r="970" spans="10:10" x14ac:dyDescent="0.25">
      <c r="J970" s="42"/>
    </row>
    <row r="971" spans="10:10" x14ac:dyDescent="0.25">
      <c r="J971" s="42"/>
    </row>
    <row r="972" spans="10:10" x14ac:dyDescent="0.25">
      <c r="J972" s="42"/>
    </row>
    <row r="973" spans="10:10" x14ac:dyDescent="0.25">
      <c r="J973" s="42"/>
    </row>
    <row r="974" spans="10:10" x14ac:dyDescent="0.25">
      <c r="J974" s="42"/>
    </row>
    <row r="975" spans="10:10" x14ac:dyDescent="0.25">
      <c r="J975" s="42"/>
    </row>
    <row r="976" spans="10:10" x14ac:dyDescent="0.25">
      <c r="J976" s="42"/>
    </row>
    <row r="977" spans="10:10" x14ac:dyDescent="0.25">
      <c r="J977" s="42"/>
    </row>
    <row r="978" spans="10:10" x14ac:dyDescent="0.25">
      <c r="J978" s="42"/>
    </row>
    <row r="979" spans="10:10" x14ac:dyDescent="0.25">
      <c r="J979" s="42"/>
    </row>
    <row r="980" spans="10:10" x14ac:dyDescent="0.25">
      <c r="J980" s="42"/>
    </row>
    <row r="981" spans="10:10" x14ac:dyDescent="0.25">
      <c r="J981" s="42"/>
    </row>
    <row r="982" spans="10:10" x14ac:dyDescent="0.25">
      <c r="J982" s="42"/>
    </row>
    <row r="983" spans="10:10" x14ac:dyDescent="0.25">
      <c r="J983" s="42"/>
    </row>
    <row r="984" spans="10:10" x14ac:dyDescent="0.25">
      <c r="J984" s="42"/>
    </row>
    <row r="985" spans="10:10" x14ac:dyDescent="0.25">
      <c r="J985" s="42"/>
    </row>
    <row r="986" spans="10:10" x14ac:dyDescent="0.25">
      <c r="J986" s="42"/>
    </row>
    <row r="987" spans="10:10" x14ac:dyDescent="0.25">
      <c r="J987" s="42"/>
    </row>
    <row r="988" spans="10:10" x14ac:dyDescent="0.25">
      <c r="J988" s="42"/>
    </row>
    <row r="989" spans="10:10" x14ac:dyDescent="0.25">
      <c r="J989" s="42"/>
    </row>
    <row r="990" spans="10:10" x14ac:dyDescent="0.25">
      <c r="J990" s="42"/>
    </row>
    <row r="991" spans="10:10" x14ac:dyDescent="0.25">
      <c r="J991" s="42"/>
    </row>
    <row r="992" spans="10:10" x14ac:dyDescent="0.25">
      <c r="J992" s="42"/>
    </row>
    <row r="993" spans="10:10" x14ac:dyDescent="0.25">
      <c r="J993" s="42"/>
    </row>
    <row r="994" spans="10:10" x14ac:dyDescent="0.25">
      <c r="J994" s="42"/>
    </row>
    <row r="995" spans="10:10" x14ac:dyDescent="0.25">
      <c r="J995" s="42"/>
    </row>
    <row r="996" spans="10:10" x14ac:dyDescent="0.25">
      <c r="J996" s="42"/>
    </row>
    <row r="997" spans="10:10" x14ac:dyDescent="0.25">
      <c r="J997" s="42"/>
    </row>
    <row r="998" spans="10:10" x14ac:dyDescent="0.25">
      <c r="J998" s="42"/>
    </row>
    <row r="999" spans="10:10" x14ac:dyDescent="0.25">
      <c r="J999" s="42"/>
    </row>
    <row r="1000" spans="10:10" x14ac:dyDescent="0.25">
      <c r="J1000" s="42"/>
    </row>
    <row r="1001" spans="10:10" x14ac:dyDescent="0.25">
      <c r="J1001" s="42"/>
    </row>
    <row r="1002" spans="10:10" x14ac:dyDescent="0.25">
      <c r="J1002" s="42"/>
    </row>
    <row r="1003" spans="10:10" x14ac:dyDescent="0.25">
      <c r="J1003" s="42"/>
    </row>
    <row r="1004" spans="10:10" x14ac:dyDescent="0.25">
      <c r="J1004" s="42"/>
    </row>
    <row r="1005" spans="10:10" x14ac:dyDescent="0.25">
      <c r="J1005" s="42"/>
    </row>
    <row r="1006" spans="10:10" x14ac:dyDescent="0.25">
      <c r="J1006" s="42"/>
    </row>
    <row r="1007" spans="10:10" x14ac:dyDescent="0.25">
      <c r="J1007" s="42"/>
    </row>
    <row r="1008" spans="10:10" x14ac:dyDescent="0.25">
      <c r="J1008" s="42"/>
    </row>
    <row r="1009" spans="10:10" x14ac:dyDescent="0.25">
      <c r="J1009" s="42"/>
    </row>
    <row r="1010" spans="10:10" x14ac:dyDescent="0.25">
      <c r="J1010" s="42"/>
    </row>
    <row r="1011" spans="10:10" x14ac:dyDescent="0.25">
      <c r="J1011" s="42"/>
    </row>
    <row r="1012" spans="10:10" x14ac:dyDescent="0.25">
      <c r="J1012" s="42"/>
    </row>
    <row r="1013" spans="10:10" x14ac:dyDescent="0.25">
      <c r="J1013" s="42"/>
    </row>
    <row r="1014" spans="10:10" x14ac:dyDescent="0.25">
      <c r="J1014" s="42"/>
    </row>
    <row r="1015" spans="10:10" x14ac:dyDescent="0.25">
      <c r="J1015" s="42"/>
    </row>
    <row r="1016" spans="10:10" x14ac:dyDescent="0.25">
      <c r="J1016" s="42"/>
    </row>
    <row r="1017" spans="10:10" x14ac:dyDescent="0.25">
      <c r="J1017" s="42"/>
    </row>
    <row r="1018" spans="10:10" x14ac:dyDescent="0.25">
      <c r="J1018" s="42"/>
    </row>
    <row r="1019" spans="10:10" x14ac:dyDescent="0.25">
      <c r="J1019" s="42"/>
    </row>
    <row r="1020" spans="10:10" x14ac:dyDescent="0.25">
      <c r="J1020" s="42"/>
    </row>
    <row r="1021" spans="10:10" x14ac:dyDescent="0.25">
      <c r="J1021" s="42"/>
    </row>
    <row r="1022" spans="10:10" x14ac:dyDescent="0.25">
      <c r="J1022" s="42"/>
    </row>
    <row r="1023" spans="10:10" x14ac:dyDescent="0.25">
      <c r="J1023" s="42"/>
    </row>
    <row r="1024" spans="10:10" x14ac:dyDescent="0.25">
      <c r="J1024" s="42"/>
    </row>
    <row r="1025" spans="10:10" x14ac:dyDescent="0.25">
      <c r="J1025" s="42"/>
    </row>
    <row r="1026" spans="10:10" x14ac:dyDescent="0.25">
      <c r="J1026" s="42"/>
    </row>
    <row r="1027" spans="10:10" x14ac:dyDescent="0.25">
      <c r="J1027" s="42"/>
    </row>
    <row r="1028" spans="10:10" x14ac:dyDescent="0.25">
      <c r="J1028" s="42"/>
    </row>
    <row r="1029" spans="10:10" x14ac:dyDescent="0.25">
      <c r="J1029" s="42"/>
    </row>
    <row r="1030" spans="10:10" x14ac:dyDescent="0.25">
      <c r="J1030" s="42"/>
    </row>
    <row r="1031" spans="10:10" x14ac:dyDescent="0.25">
      <c r="J1031" s="42"/>
    </row>
    <row r="1032" spans="10:10" x14ac:dyDescent="0.25">
      <c r="J1032" s="42"/>
    </row>
    <row r="1033" spans="10:10" x14ac:dyDescent="0.25">
      <c r="J1033" s="42"/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Devisht Agarwal</cp:lastModifiedBy>
  <dcterms:created xsi:type="dcterms:W3CDTF">2022-02-07T07:50:07Z</dcterms:created>
  <dcterms:modified xsi:type="dcterms:W3CDTF">2022-03-03T09:06:01Z</dcterms:modified>
</cp:coreProperties>
</file>