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Oct-21" sheetId="1" r:id="rId1"/>
  </sheets>
  <calcPr calcId="162913"/>
</workbook>
</file>

<file path=xl/calcChain.xml><?xml version="1.0" encoding="utf-8"?>
<calcChain xmlns="http://schemas.openxmlformats.org/spreadsheetml/2006/main">
  <c r="Y290" i="1" l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<sst xmlns="http://schemas.openxmlformats.org/spreadsheetml/2006/main" count="1936" uniqueCount="590">
  <si>
    <t>SOIL TESTING  REGISTER</t>
  </si>
  <si>
    <t xml:space="preserve"> </t>
  </si>
  <si>
    <t>Oct. 21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</si>
  <si>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</si>
  <si>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</si>
  <si>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</si>
  <si>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</si>
  <si>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</si>
  <si>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</si>
  <si>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</si>
  <si>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</si>
  <si>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</si>
  <si>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</si>
  <si>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</si>
  <si>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</si>
  <si>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</si>
  <si>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</si>
  <si>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</si>
  <si>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</si>
  <si>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</si>
  <si>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</si>
  <si>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</si>
  <si>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</si>
  <si>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</si>
  <si>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</si>
  <si>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</si>
  <si>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OM PRAKASH</t>
  </si>
  <si>
    <t>PHALODI</t>
  </si>
  <si>
    <t>JODHPUR</t>
  </si>
  <si>
    <t>RAJASTHAN</t>
  </si>
  <si>
    <t>RUBBER BAND WALA-1</t>
  </si>
  <si>
    <t>RASSI WALA -2</t>
  </si>
  <si>
    <t>RAJBIR SINGH</t>
  </si>
  <si>
    <t>JUDDY</t>
  </si>
  <si>
    <t>REWARI</t>
  </si>
  <si>
    <t>HARYANA</t>
  </si>
  <si>
    <t>SHISHAM WALA</t>
  </si>
  <si>
    <t>MUSTARD</t>
  </si>
  <si>
    <t>VIJAY KUMAR</t>
  </si>
  <si>
    <t>MEHAR CHAND</t>
  </si>
  <si>
    <t>HANSAKA</t>
  </si>
  <si>
    <t>SAMPLE NO 02</t>
  </si>
  <si>
    <t>PRADEEP</t>
  </si>
  <si>
    <t>ASHOK KUMAR</t>
  </si>
  <si>
    <t>WHEAT</t>
  </si>
  <si>
    <t>VIKASH</t>
  </si>
  <si>
    <t>SUBHASH</t>
  </si>
  <si>
    <t>MEEM WALA</t>
  </si>
  <si>
    <t xml:space="preserve">SANJIV </t>
  </si>
  <si>
    <t>PALHAWAS</t>
  </si>
  <si>
    <t>SARAK WALA</t>
  </si>
  <si>
    <t>RAMPAT</t>
  </si>
  <si>
    <t>YADAV</t>
  </si>
  <si>
    <t>TUBEWELL WALA</t>
  </si>
  <si>
    <t>DAULAT</t>
  </si>
  <si>
    <t>BHOLA RAM</t>
  </si>
  <si>
    <t>GOTHARA</t>
  </si>
  <si>
    <t>KIKAR WALA</t>
  </si>
  <si>
    <t>BAJRA WALA</t>
  </si>
  <si>
    <t>SURENDER SINGH</t>
  </si>
  <si>
    <t>ROAD WALA 03</t>
  </si>
  <si>
    <t>KAPAS WALA</t>
  </si>
  <si>
    <t>YOGENDRA</t>
  </si>
  <si>
    <t>BUDHRAM</t>
  </si>
  <si>
    <t>NAHAR WALA 02</t>
  </si>
  <si>
    <t>BASTI RAM</t>
  </si>
  <si>
    <t>DHANI WALA</t>
  </si>
  <si>
    <t>SURENDER YADAV</t>
  </si>
  <si>
    <t xml:space="preserve">ROAD WALA </t>
  </si>
  <si>
    <t>SAMPLE 01</t>
  </si>
  <si>
    <t>KHET NO 01</t>
  </si>
  <si>
    <t>RAM NIWAS</t>
  </si>
  <si>
    <t>GOPI RAM</t>
  </si>
  <si>
    <t xml:space="preserve">NAHAR WALA </t>
  </si>
  <si>
    <t>MATADIN</t>
  </si>
  <si>
    <t>RAM NARAYAN</t>
  </si>
  <si>
    <t>GAON WALA KHET</t>
  </si>
  <si>
    <t>RAMPHAL SINGH</t>
  </si>
  <si>
    <t>KUAN WALA</t>
  </si>
  <si>
    <t>SAMPLE NO 03</t>
  </si>
  <si>
    <t>YUDHVIR SINGH</t>
  </si>
  <si>
    <t>VEERPAL</t>
  </si>
  <si>
    <t>PALI</t>
  </si>
  <si>
    <t>GWAR WALA</t>
  </si>
  <si>
    <t>BALVEER</t>
  </si>
  <si>
    <t>OMPRAKASH</t>
  </si>
  <si>
    <t>GAON WALA</t>
  </si>
  <si>
    <t>YOGENDER</t>
  </si>
  <si>
    <t>NAHAR WALA 01</t>
  </si>
  <si>
    <t>ROAD WALA 02</t>
  </si>
  <si>
    <t>BHUPENDER</t>
  </si>
  <si>
    <t>RUPANAND</t>
  </si>
  <si>
    <t>TIBBA WALA</t>
  </si>
  <si>
    <t>HUKAM CHAND SHARMA</t>
  </si>
  <si>
    <t>MUNDI</t>
  </si>
  <si>
    <t>NEEM WALA 02</t>
  </si>
  <si>
    <t>SAMPLE 03</t>
  </si>
  <si>
    <t>MANISH</t>
  </si>
  <si>
    <t>RAM PAT</t>
  </si>
  <si>
    <t>RAM CHANDRA</t>
  </si>
  <si>
    <t>NANDHA</t>
  </si>
  <si>
    <t>SAMPLE 02</t>
  </si>
  <si>
    <t>ABHAY SINGH</t>
  </si>
  <si>
    <t>SHYODAN</t>
  </si>
  <si>
    <t>ROAD WALA</t>
  </si>
  <si>
    <t>PRABHAT SINGH</t>
  </si>
  <si>
    <t>ABHAY</t>
  </si>
  <si>
    <t>BUS STAND WALA</t>
  </si>
  <si>
    <t>NEEM WALA</t>
  </si>
  <si>
    <t>SHREE RAM</t>
  </si>
  <si>
    <t>MANI RAM</t>
  </si>
  <si>
    <t>70 LNP</t>
  </si>
  <si>
    <t>PADAMPUR</t>
  </si>
  <si>
    <t>SRIGANGA NAGAR</t>
  </si>
  <si>
    <t>MURABBA NO 18</t>
  </si>
  <si>
    <t xml:space="preserve">MAHENDRA </t>
  </si>
  <si>
    <t>HANS RAJ</t>
  </si>
  <si>
    <t>5 MCR</t>
  </si>
  <si>
    <t>SURATGARH</t>
  </si>
  <si>
    <t>KHASRA NO 96</t>
  </si>
  <si>
    <t>HANSRAJ</t>
  </si>
  <si>
    <t>ISHAR RAM</t>
  </si>
  <si>
    <t>2 MRM</t>
  </si>
  <si>
    <t>KHASRA NO 98</t>
  </si>
  <si>
    <t>RAJA RAM</t>
  </si>
  <si>
    <t>KHASRA NO 97</t>
  </si>
  <si>
    <t>PREM SINGH</t>
  </si>
  <si>
    <t>GYAN SINGH</t>
  </si>
  <si>
    <t>8 FDM FARIDSAR</t>
  </si>
  <si>
    <t xml:space="preserve">KILA NO 7 </t>
  </si>
  <si>
    <t xml:space="preserve">KAPIL </t>
  </si>
  <si>
    <t>PRAHLAD RAM</t>
  </si>
  <si>
    <t>75 D</t>
  </si>
  <si>
    <t>11-/-2</t>
  </si>
  <si>
    <t>KIKAR WALI JOHRI</t>
  </si>
  <si>
    <t>MURABBA NO 34</t>
  </si>
  <si>
    <t>CHANDRA PAL</t>
  </si>
  <si>
    <t>KHASRA 95</t>
  </si>
  <si>
    <t>SUMAN</t>
  </si>
  <si>
    <t>MANOJ KUMAR</t>
  </si>
  <si>
    <t>10 HH</t>
  </si>
  <si>
    <t>MURABBA NO 11/-3</t>
  </si>
  <si>
    <t>AMIT KUMAR</t>
  </si>
  <si>
    <t>JANKIDAS WALA</t>
  </si>
  <si>
    <t>MURABBA NO 11-/-2</t>
  </si>
  <si>
    <t>SANDEEP</t>
  </si>
  <si>
    <t>JAGDISH</t>
  </si>
  <si>
    <t>MURABBA NO 11-/-7</t>
  </si>
  <si>
    <t>RANJIT</t>
  </si>
  <si>
    <t>UDAI RAM</t>
  </si>
  <si>
    <t>MURABBA NO 32</t>
  </si>
  <si>
    <t>GURMEET SINGH</t>
  </si>
  <si>
    <t>MURABBA NO 11-/-3</t>
  </si>
  <si>
    <t>RAJESH</t>
  </si>
  <si>
    <t>RAM DYAL</t>
  </si>
  <si>
    <t>10 SP</t>
  </si>
  <si>
    <t>MURABBA NO 11-/-1</t>
  </si>
  <si>
    <t>KALA VATI</t>
  </si>
  <si>
    <t>RAVINDER KUMAR</t>
  </si>
  <si>
    <t>KILA NO 10</t>
  </si>
  <si>
    <t>CHACK 10 HH</t>
  </si>
  <si>
    <t>MURABBA NO 11-/-8</t>
  </si>
  <si>
    <t>VIKAS SAHARAN</t>
  </si>
  <si>
    <t>MANSA RAM</t>
  </si>
  <si>
    <t>4 MRM  MALER</t>
  </si>
  <si>
    <t>KHASRA NO 166/3</t>
  </si>
  <si>
    <t>MUKESH SAHARAN</t>
  </si>
  <si>
    <t>9 PHM MALER</t>
  </si>
  <si>
    <t>KHASRA NO 166/2</t>
  </si>
  <si>
    <t>INDAR RAJ</t>
  </si>
  <si>
    <t>RAM RATAN</t>
  </si>
  <si>
    <t xml:space="preserve">70 LNP </t>
  </si>
  <si>
    <t>SWARN SINGH</t>
  </si>
  <si>
    <t>CHARAN SINGH</t>
  </si>
  <si>
    <t>MEWASINGH WALA</t>
  </si>
  <si>
    <t>SULTANPUR LODHI</t>
  </si>
  <si>
    <t>KAPURTHALA</t>
  </si>
  <si>
    <t>PUNJAB</t>
  </si>
  <si>
    <t>MAIN ROAD WALA KHET</t>
  </si>
  <si>
    <t>TAHLI WALA</t>
  </si>
  <si>
    <t>RAVINDER SINGH</t>
  </si>
  <si>
    <t>SAROOP SINGH</t>
  </si>
  <si>
    <t>MOTOR WALA KHET</t>
  </si>
  <si>
    <t>BAMBI WALA</t>
  </si>
  <si>
    <t>TERSEM SINGH</t>
  </si>
  <si>
    <t>KABAL SINGH</t>
  </si>
  <si>
    <t>AMROOD WALA</t>
  </si>
  <si>
    <t>KACHA ROAD</t>
  </si>
  <si>
    <t>BALWINDER SINGH</t>
  </si>
  <si>
    <t>NIRANJAN SINGH</t>
  </si>
  <si>
    <t>CHOODA ROAD</t>
  </si>
  <si>
    <t>SULKHAN SINGH</t>
  </si>
  <si>
    <t>SURAN SINGH</t>
  </si>
  <si>
    <t>MOONG PLOT</t>
  </si>
  <si>
    <t>BHUPINDER SINGH</t>
  </si>
  <si>
    <t>KARNAIL SINGH</t>
  </si>
  <si>
    <t>BIDIPUR</t>
  </si>
  <si>
    <t>NEEM WALA KHET</t>
  </si>
  <si>
    <t>SUKHDEV SINGH</t>
  </si>
  <si>
    <t>GURDYAL SINGH</t>
  </si>
  <si>
    <t>MODWALA KHET</t>
  </si>
  <si>
    <t>JASPREET KAUR</t>
  </si>
  <si>
    <t>DARSHAN SINGH</t>
  </si>
  <si>
    <t>PANEERI WALA KHET</t>
  </si>
  <si>
    <t>SOHAN SINGH</t>
  </si>
  <si>
    <t>MAIN ROAD</t>
  </si>
  <si>
    <t>JASHANDEEP SINGH</t>
  </si>
  <si>
    <t>TCHOUDRI</t>
  </si>
  <si>
    <t>PALACE DE NAAL</t>
  </si>
  <si>
    <t>MOTOR WALA</t>
  </si>
  <si>
    <t>KULDEEP SINGH</t>
  </si>
  <si>
    <t>RANDIRPUR</t>
  </si>
  <si>
    <t>SAFEDE WALA</t>
  </si>
  <si>
    <t>SAKATTER SINGH</t>
  </si>
  <si>
    <t>GURDEEP SINGH</t>
  </si>
  <si>
    <t>HAIBETPUR</t>
  </si>
  <si>
    <t>PINDWALA</t>
  </si>
  <si>
    <t>RASPAL SINGH</t>
  </si>
  <si>
    <t>BHAGAT SINGH</t>
  </si>
  <si>
    <t>FAUJI COLONY</t>
  </si>
  <si>
    <t>JAMUN WALA</t>
  </si>
  <si>
    <t>AMAR SINGH</t>
  </si>
  <si>
    <t>MOTORWALA</t>
  </si>
  <si>
    <t>MAKKI WALA</t>
  </si>
  <si>
    <t>NARINDERPAL</t>
  </si>
  <si>
    <t>SATNAM SINGH</t>
  </si>
  <si>
    <t>MAHABLIPUR</t>
  </si>
  <si>
    <t>SADKO PAR</t>
  </si>
  <si>
    <t>T POINT SADAK</t>
  </si>
  <si>
    <t>DHABEWALA</t>
  </si>
  <si>
    <t>JITENDRA CHAUHAN</t>
  </si>
  <si>
    <t>GOMAT CHOWK</t>
  </si>
  <si>
    <t>KHAIR</t>
  </si>
  <si>
    <t>ALIGARH</t>
  </si>
  <si>
    <t>U.P.</t>
  </si>
  <si>
    <t>LAMON TREE</t>
  </si>
  <si>
    <t xml:space="preserve">GRASS LAWN </t>
  </si>
  <si>
    <t>BHARATI PANDEY</t>
  </si>
  <si>
    <t>C/O AMITY UNIVERSITY</t>
  </si>
  <si>
    <t>235, ARUN VIHAR</t>
  </si>
  <si>
    <t>NOIDA</t>
  </si>
  <si>
    <t>G B NAGAR</t>
  </si>
  <si>
    <t>VIJU BAAI</t>
  </si>
  <si>
    <t>SHIVLAL PATIDAR</t>
  </si>
  <si>
    <t>BHUTEDA</t>
  </si>
  <si>
    <t>JAORA</t>
  </si>
  <si>
    <t>RATLAM</t>
  </si>
  <si>
    <t>M.P.</t>
  </si>
  <si>
    <t>2 ACRE</t>
  </si>
  <si>
    <t>PRABHULAL PATIDAR</t>
  </si>
  <si>
    <t>JAGANNATHJI</t>
  </si>
  <si>
    <t>1.5 ACRE</t>
  </si>
  <si>
    <t>BHAGWATI LAL</t>
  </si>
  <si>
    <t>MOHAN LAL</t>
  </si>
  <si>
    <t>VINOD PATIDAR</t>
  </si>
  <si>
    <t>AMBALAL JI</t>
  </si>
  <si>
    <t>1 ACRE</t>
  </si>
  <si>
    <t>MOHANLAL PATIDAR</t>
  </si>
  <si>
    <t>AMBA LALJI</t>
  </si>
  <si>
    <t>DEV KUMAR</t>
  </si>
  <si>
    <t>OMKARLAL JI</t>
  </si>
  <si>
    <t>NAGESHWAR PATIDAR</t>
  </si>
  <si>
    <t>RAMLAL JI</t>
  </si>
  <si>
    <t>DAYA RAM</t>
  </si>
  <si>
    <t>ANOKHI LAL JI</t>
  </si>
  <si>
    <t>2.5 ACRE</t>
  </si>
  <si>
    <t>SHIVLAL JI</t>
  </si>
  <si>
    <t>BASANTILAL PATIDAR</t>
  </si>
  <si>
    <t>AMBA RAM</t>
  </si>
  <si>
    <t>CHANDRAKANT</t>
  </si>
  <si>
    <t>PRABHULAL JI</t>
  </si>
  <si>
    <t>VINOD SOLANKI</t>
  </si>
  <si>
    <t>DAYARAM JI</t>
  </si>
  <si>
    <t>YASHVANT JI</t>
  </si>
  <si>
    <t>NANALAL</t>
  </si>
  <si>
    <t>NIRBHAYRAM JI</t>
  </si>
  <si>
    <t>BHEEMAKHEDI</t>
  </si>
  <si>
    <t>SANJOG</t>
  </si>
  <si>
    <t>GAJANAND JI</t>
  </si>
  <si>
    <t>ARUN PATIDAR</t>
  </si>
  <si>
    <t>KAILASHJI</t>
  </si>
  <si>
    <t>NAND KISHOR</t>
  </si>
  <si>
    <t>NATHUJI</t>
  </si>
  <si>
    <t>GANGADHAR</t>
  </si>
  <si>
    <t>BHANWAR LAL</t>
  </si>
  <si>
    <t>RAMSUKHI BAI</t>
  </si>
  <si>
    <t>BASANTILAL JI</t>
  </si>
  <si>
    <t>VINOD KUMAR</t>
  </si>
  <si>
    <t>BAGGAV SINGH</t>
  </si>
  <si>
    <t>DADA JALAPUR</t>
  </si>
  <si>
    <t>HARIDWAR</t>
  </si>
  <si>
    <t>U.K.</t>
  </si>
  <si>
    <t>TELI WALA</t>
  </si>
  <si>
    <t>CHANDO LAL</t>
  </si>
  <si>
    <t>MUKAND SINGH</t>
  </si>
  <si>
    <t>KHASRA NO 131</t>
  </si>
  <si>
    <t>KHASRA NO 279</t>
  </si>
  <si>
    <t>KHASRA NO 79</t>
  </si>
  <si>
    <t>SONU KUMAR</t>
  </si>
  <si>
    <t>KUSHAL PAL</t>
  </si>
  <si>
    <t>KHEDI WALA KHET</t>
  </si>
  <si>
    <t>NANDI WALA KHET</t>
  </si>
  <si>
    <t>SOMPAL SINGH</t>
  </si>
  <si>
    <t>MEER SINGH</t>
  </si>
  <si>
    <t>MILAKI WALA KHET</t>
  </si>
  <si>
    <t>Md. NOMAJ</t>
  </si>
  <si>
    <t>MD. SULEMAN</t>
  </si>
  <si>
    <t>TEJI WALA</t>
  </si>
  <si>
    <t>SMT SUKHADA</t>
  </si>
  <si>
    <t>RAJESH KUMAR</t>
  </si>
  <si>
    <t>THOKARPUR WALA KHET</t>
  </si>
  <si>
    <t>SALOCHANDRA</t>
  </si>
  <si>
    <t>JEEVAN LAL</t>
  </si>
  <si>
    <t>DADA PATTI</t>
  </si>
  <si>
    <t>TUBEWELL WALA KHET</t>
  </si>
  <si>
    <t>OMPAL</t>
  </si>
  <si>
    <t>VISHAMBAR SINGH</t>
  </si>
  <si>
    <t>NARPAT WALA KHET</t>
  </si>
  <si>
    <t>SANDEEP KUMAR</t>
  </si>
  <si>
    <t>HARPAL SINGH</t>
  </si>
  <si>
    <t>DEEPAK KUMAR</t>
  </si>
  <si>
    <t>RAJPAL SAINI</t>
  </si>
  <si>
    <t>ARS ADIYA PLOT NO 1</t>
  </si>
  <si>
    <t>ADIYA</t>
  </si>
  <si>
    <t>HARJI</t>
  </si>
  <si>
    <t>PATAN</t>
  </si>
  <si>
    <t>GUJARAT</t>
  </si>
  <si>
    <t>ARS ADIYA PLOT NO 2</t>
  </si>
  <si>
    <t>ARS ADIYA PLOT NO 3</t>
  </si>
  <si>
    <t>ARS ADIYA PLOT NO 4</t>
  </si>
  <si>
    <t>ARS ADIYA PLOT NO 5</t>
  </si>
  <si>
    <t>ARS ADIYA PLOT NO 6</t>
  </si>
  <si>
    <t>ARS ADIYA PLOT NO 7</t>
  </si>
  <si>
    <t>ARS ADIYA PLOT NO 8</t>
  </si>
  <si>
    <t>ARS ADIYA PLOT NO 9</t>
  </si>
  <si>
    <t>ARS ADIYA PLOT NO 10</t>
  </si>
  <si>
    <t>ARS ADIYA PLOT NO 11</t>
  </si>
  <si>
    <t>ARS ADIYA PLOT NO 12</t>
  </si>
  <si>
    <t>ARS ADIYA PLOT NO 13</t>
  </si>
  <si>
    <t>ARS ADIYA PLOT NO 14</t>
  </si>
  <si>
    <t>ARS ADIYA PLOT NO 15</t>
  </si>
  <si>
    <t>ARS ADIYA PLOT NO 16</t>
  </si>
  <si>
    <t>ARS ADIYA PLOT NO 17</t>
  </si>
  <si>
    <t>ARS ADIYA PLOT NO 18</t>
  </si>
  <si>
    <t>ARS ADIYA PLOT NO 19</t>
  </si>
  <si>
    <t>ARS ADIYA PLOT NO 20</t>
  </si>
  <si>
    <t>ARS ADIYA PLOT NO 21</t>
  </si>
  <si>
    <t>ARS ADIYA PLOT NO 22</t>
  </si>
  <si>
    <t>ARS ADIYA PLOT NO 23</t>
  </si>
  <si>
    <t xml:space="preserve"> Thakor Jalabhai </t>
  </si>
  <si>
    <t xml:space="preserve">Bavabhai </t>
  </si>
  <si>
    <t>ZILAWANA</t>
  </si>
  <si>
    <t>SAMI</t>
  </si>
  <si>
    <t xml:space="preserve">Thakor Varasangji </t>
  </si>
  <si>
    <t>Bajuji</t>
  </si>
  <si>
    <t xml:space="preserve">Thakor Pradhanji </t>
  </si>
  <si>
    <t>Ladhuji</t>
  </si>
  <si>
    <t xml:space="preserve">Nai sureshbhai </t>
  </si>
  <si>
    <t>chaturbhai</t>
  </si>
  <si>
    <t xml:space="preserve">Bharvad Vihabhai </t>
  </si>
  <si>
    <t xml:space="preserve">Devabhai </t>
  </si>
  <si>
    <t>Harijan Gadabhai</t>
  </si>
  <si>
    <t xml:space="preserve"> Kuberbhai </t>
  </si>
  <si>
    <t>Harijan Babubhai</t>
  </si>
  <si>
    <t xml:space="preserve"> Bhagabhai </t>
  </si>
  <si>
    <t xml:space="preserve">Nadoda Lalabhai </t>
  </si>
  <si>
    <t xml:space="preserve">Gelabhai </t>
  </si>
  <si>
    <t xml:space="preserve">Solanki Haribhai </t>
  </si>
  <si>
    <t xml:space="preserve">Danabhai </t>
  </si>
  <si>
    <t xml:space="preserve">Goswami Vishnubharathi  </t>
  </si>
  <si>
    <t>Chatubharathi</t>
  </si>
  <si>
    <t xml:space="preserve">Nadoda Jagamalbhai </t>
  </si>
  <si>
    <t xml:space="preserve">Naththubhai </t>
  </si>
  <si>
    <t>Nadoda Bachubhai</t>
  </si>
  <si>
    <t xml:space="preserve"> Jivabhai </t>
  </si>
  <si>
    <t xml:space="preserve">Vadher Ranamalbhai </t>
  </si>
  <si>
    <t xml:space="preserve">Naranbhai </t>
  </si>
  <si>
    <t xml:space="preserve">Vadher Jayeshkumar </t>
  </si>
  <si>
    <t xml:space="preserve">Sureshbhai </t>
  </si>
  <si>
    <t xml:space="preserve">Vadher Iswarbhai </t>
  </si>
  <si>
    <t xml:space="preserve">Amathabhai </t>
  </si>
  <si>
    <t xml:space="preserve">Vadher Ravirajshinh </t>
  </si>
  <si>
    <t xml:space="preserve">Laxmanbhai </t>
  </si>
  <si>
    <t xml:space="preserve">Vadher Lilaben </t>
  </si>
  <si>
    <t xml:space="preserve">Rameshbhai </t>
  </si>
  <si>
    <t>Vadher Kanchanben</t>
  </si>
  <si>
    <t xml:space="preserve"> Naranbhai </t>
  </si>
  <si>
    <t>Vadher Lilaben</t>
  </si>
  <si>
    <t xml:space="preserve"> Laxmanbhai</t>
  </si>
  <si>
    <t>SURENDRA SINGH</t>
  </si>
  <si>
    <t>GODNA</t>
  </si>
  <si>
    <t>ANOOPSHAHAR</t>
  </si>
  <si>
    <t>BULANDSHAHAR</t>
  </si>
  <si>
    <t>BOMBEY WALA</t>
  </si>
  <si>
    <t>JUGNESH CHAUHAN</t>
  </si>
  <si>
    <t>NANAKRAM SAHU</t>
  </si>
  <si>
    <t>RAMKHILAWAN SAHU</t>
  </si>
  <si>
    <t>SAWATPUR</t>
  </si>
  <si>
    <t>MUNGELI</t>
  </si>
  <si>
    <t>CHHATTISGARH</t>
  </si>
  <si>
    <t>THAKUR RAM SAHU</t>
  </si>
  <si>
    <t>DILHARAN NISHAD</t>
  </si>
  <si>
    <t>KIRANTA NISHAD</t>
  </si>
  <si>
    <t>SALFA</t>
  </si>
  <si>
    <t>63/6</t>
  </si>
  <si>
    <t>SANTOSH SAHU</t>
  </si>
  <si>
    <t>DILIP SAHU</t>
  </si>
  <si>
    <t>SARGAON</t>
  </si>
  <si>
    <t>VISHAL YADAV</t>
  </si>
  <si>
    <t>MANGULURAM YADAV</t>
  </si>
  <si>
    <t>MADKU</t>
  </si>
  <si>
    <t>PAWAN NISHAD</t>
  </si>
  <si>
    <t>RAMPRASHAD NISHAD</t>
  </si>
  <si>
    <t>MAHADEV RAJPUT</t>
  </si>
  <si>
    <t>DAYARAM RAJPUT</t>
  </si>
  <si>
    <t>KHAJRI</t>
  </si>
  <si>
    <t>PHULEL MARAWI</t>
  </si>
  <si>
    <t>TULAS MARAWI</t>
  </si>
  <si>
    <t>KRISHNA SAHU</t>
  </si>
  <si>
    <t>SHATUHAN SAHU</t>
  </si>
  <si>
    <t>GOVIND CHAUHAN</t>
  </si>
  <si>
    <t>BABUL CHAUHAN</t>
  </si>
  <si>
    <t>RAMU KAUSHAL</t>
  </si>
  <si>
    <t>BHART KAUSHAL</t>
  </si>
  <si>
    <t>KOMAL SEN</t>
  </si>
  <si>
    <t>RAJURAM SEN</t>
  </si>
  <si>
    <t>RAJENDRA SAHU</t>
  </si>
  <si>
    <t>LAXMAN SAHU</t>
  </si>
  <si>
    <t>124/8</t>
  </si>
  <si>
    <t>GOPAL RAJPUT</t>
  </si>
  <si>
    <t>DHANUK RAJPUT</t>
  </si>
  <si>
    <t>JHANJHIRAM NISHAD</t>
  </si>
  <si>
    <t>BHART NISHAD</t>
  </si>
  <si>
    <t>LALIT JANGID</t>
  </si>
  <si>
    <t>MANOHAR JANGID</t>
  </si>
  <si>
    <t>NAND KUMAR RAJWARE</t>
  </si>
  <si>
    <t>DALAURAM RAJWARE</t>
  </si>
  <si>
    <t>69/6</t>
  </si>
  <si>
    <t>PUNITRAM DHRUV</t>
  </si>
  <si>
    <t>GENDARAM DHRUV</t>
  </si>
  <si>
    <t>MOHAN DHRUV</t>
  </si>
  <si>
    <t>RATIRAM DHRUV</t>
  </si>
  <si>
    <t>VIKAS SAHU</t>
  </si>
  <si>
    <t>RAMSAPAT SAHU</t>
  </si>
  <si>
    <t>ABHISHEK SHARMA</t>
  </si>
  <si>
    <t>NARENDRA SHARMA</t>
  </si>
  <si>
    <t>KHAMHARDIH</t>
  </si>
  <si>
    <t>BAJRANG NETAM</t>
  </si>
  <si>
    <t>KARTIK NETAM</t>
  </si>
  <si>
    <t>RAMLAKHAN DHRUV</t>
  </si>
  <si>
    <t>RAMKHILAWAN DHRUV</t>
  </si>
  <si>
    <t>RAM KUMAR SEN</t>
  </si>
  <si>
    <t>MOHIT RAM SEN</t>
  </si>
  <si>
    <t>AJAY JANGIDE</t>
  </si>
  <si>
    <t>AAGER JANGIDE</t>
  </si>
  <si>
    <t>GAJPAL DEWANGAN</t>
  </si>
  <si>
    <t>RAMKHILAWAN DEWANGAN</t>
  </si>
  <si>
    <t>KAMESHWAR YADAV</t>
  </si>
  <si>
    <t>ARKU YADAV</t>
  </si>
  <si>
    <t>VIJENDRA RAJPUT</t>
  </si>
  <si>
    <t>HIRALAL DHRUV</t>
  </si>
  <si>
    <t>MILLU DHRUV</t>
  </si>
  <si>
    <t>MOUTIMPUR</t>
  </si>
  <si>
    <t>BHARAT GIRY</t>
  </si>
  <si>
    <t>BHAGWAT GIRY</t>
  </si>
  <si>
    <t>VIKAS DEWAGAN</t>
  </si>
  <si>
    <t>RAM KUMAR DEWANGAN</t>
  </si>
  <si>
    <t>HIRALAL SAHU</t>
  </si>
  <si>
    <t>SHYAMLAL SAHU</t>
  </si>
  <si>
    <t>AKHIL SAHU</t>
  </si>
  <si>
    <t>MANTHAN YADAV</t>
  </si>
  <si>
    <t>RUPESH YADAV</t>
  </si>
  <si>
    <t>PRAMOD SAHU</t>
  </si>
  <si>
    <t>PRAKASH SAHU</t>
  </si>
  <si>
    <t>AJAY SHRIWAS</t>
  </si>
  <si>
    <t>RAM SHRIWAS</t>
  </si>
  <si>
    <t>PREMLAL AGARWAL</t>
  </si>
  <si>
    <t>ASHOK AGARWAL</t>
  </si>
  <si>
    <t>DIPAK KAUSHIK</t>
  </si>
  <si>
    <t>SUKHIRAM KAUSHIK</t>
  </si>
  <si>
    <t>MAHED SAHU</t>
  </si>
  <si>
    <t>SAMARU SAHU</t>
  </si>
  <si>
    <t>PANDRI</t>
  </si>
  <si>
    <t>SOURABH GIRY</t>
  </si>
  <si>
    <t>ARAT GIRY</t>
  </si>
  <si>
    <t>KISHAN SAHU</t>
  </si>
  <si>
    <t>RAM KHILAWAN SAHU</t>
  </si>
  <si>
    <t>PARMESHWAR SAHU</t>
  </si>
  <si>
    <t>JIVRAM SAHU</t>
  </si>
  <si>
    <t>AJAY DEWANGAN</t>
  </si>
  <si>
    <t>VIRENDRA TIWARI</t>
  </si>
  <si>
    <t>JAGDISH TIWARI</t>
  </si>
  <si>
    <t>NAGPURA</t>
  </si>
  <si>
    <t>ISHWAR SINGH RAJPUT</t>
  </si>
  <si>
    <t>NARMADA PRASAD RAJPUT</t>
  </si>
  <si>
    <t>DONTHULA MOHAN</t>
  </si>
  <si>
    <t>LIMBAIAH</t>
  </si>
  <si>
    <t>VELLULLA</t>
  </si>
  <si>
    <t>JAGTIAL</t>
  </si>
  <si>
    <t>TELANGANA</t>
  </si>
  <si>
    <t>PADDY</t>
  </si>
  <si>
    <t>YELETI SRINIVAS REDDY</t>
  </si>
  <si>
    <t>BHUMAOIAH</t>
  </si>
  <si>
    <t>ANIREDDY SHANKER</t>
  </si>
  <si>
    <t>CHANDRAIAH</t>
  </si>
  <si>
    <t>KOMMULA GANGA REDDY</t>
  </si>
  <si>
    <t>VENKANNA</t>
  </si>
  <si>
    <t>KYATHAM RAJIREDDY</t>
  </si>
  <si>
    <t>GANGARAM</t>
  </si>
  <si>
    <t>KONDRI BHUMAIAH</t>
  </si>
  <si>
    <t>DHARMAIAH</t>
  </si>
  <si>
    <t>BADUGU LAXMINARSAIAH</t>
  </si>
  <si>
    <t>RAAJAM</t>
  </si>
  <si>
    <t>GOPIDI VENKATA REDDY</t>
  </si>
  <si>
    <t>NARAYANA</t>
  </si>
  <si>
    <t>KYATHAM CHIRANJEEVI</t>
  </si>
  <si>
    <t>CHINNA NARSAIAH</t>
  </si>
  <si>
    <t>CH.LAXMINARAYANA</t>
  </si>
  <si>
    <t>BHEEMAIAH</t>
  </si>
  <si>
    <t>ALLURI SANJEEVA REDDY</t>
  </si>
  <si>
    <t>RAJANNA</t>
  </si>
  <si>
    <t>SIRIPURAM MOHAN</t>
  </si>
  <si>
    <t>DHEVANNA</t>
  </si>
  <si>
    <t>IBRAHIMPATNAM</t>
  </si>
  <si>
    <t>D.SURESH</t>
  </si>
  <si>
    <t>ELLAIAH</t>
  </si>
  <si>
    <t>GATTUMIDI RAJA REDDY</t>
  </si>
  <si>
    <t>K.GANGARAM</t>
  </si>
  <si>
    <t>POSETTI</t>
  </si>
  <si>
    <t>KESAVAPUR</t>
  </si>
  <si>
    <t>NALLA RAMARAJU</t>
  </si>
  <si>
    <t>RAJALINGANNA</t>
  </si>
  <si>
    <t>DASARI ANANTHALAXMI</t>
  </si>
  <si>
    <t>MALLAIAH</t>
  </si>
  <si>
    <t>R.RAMESH</t>
  </si>
  <si>
    <t>A.MAHESH</t>
  </si>
  <si>
    <t>PEDDA RAMULU</t>
  </si>
  <si>
    <t>DHAVA NANDHINI</t>
  </si>
  <si>
    <t>MADENNA</t>
  </si>
  <si>
    <t>BADDAM RAJESH REDDY</t>
  </si>
  <si>
    <t>RAJA REDDY</t>
  </si>
  <si>
    <t>AMMAKKAPET</t>
  </si>
  <si>
    <t>SURAKANTI BHUMA REDDY</t>
  </si>
  <si>
    <t>LADERI BALAKRISHNA</t>
  </si>
  <si>
    <t>BADDAM GANESH REDDY</t>
  </si>
  <si>
    <t>A.SHEKAR REDDY</t>
  </si>
  <si>
    <t>SURAKANTI SHIVA</t>
  </si>
  <si>
    <t>RAJAREDDY</t>
  </si>
  <si>
    <t>ALLURI SHIVA</t>
  </si>
  <si>
    <t>ALLA SHIVAREDDY</t>
  </si>
  <si>
    <t>MULHAR</t>
  </si>
  <si>
    <t>LAVANGA.RAJENDHER</t>
  </si>
  <si>
    <t>RAMULU</t>
  </si>
  <si>
    <t>S.RAMIREDDY</t>
  </si>
  <si>
    <t>BHOOMAREDDY</t>
  </si>
  <si>
    <t>MILKA ELLA REDDY</t>
  </si>
  <si>
    <t>SIRPUR</t>
  </si>
  <si>
    <t>ANUGU RAJA REDDY</t>
  </si>
  <si>
    <t>CHINNA NARAYANA</t>
  </si>
  <si>
    <t>NALLA SHEKAR REDDY</t>
  </si>
  <si>
    <t>NALLA RAJENDHER</t>
  </si>
  <si>
    <t>ANUGU LAXMIPATHI REDDY</t>
  </si>
  <si>
    <t>JOUDI KASHI REDDY</t>
  </si>
  <si>
    <t>LAXMAREDDY</t>
  </si>
  <si>
    <t>ANUGU ANUSHA</t>
  </si>
  <si>
    <t>VANNELA ASHOK</t>
  </si>
  <si>
    <t>NADIPI POSETTY</t>
  </si>
  <si>
    <t>KUSTAPUR</t>
  </si>
  <si>
    <t>POTTYPELLY LINGANNA</t>
  </si>
  <si>
    <t>CHINNAGANGARAM</t>
  </si>
  <si>
    <t>KATTE KARTHIK</t>
  </si>
  <si>
    <t>MOHAN</t>
  </si>
  <si>
    <t>YANAM MANEESH</t>
  </si>
  <si>
    <t>RATHNAPOOR</t>
  </si>
  <si>
    <t>SARIKELA CHINNAIAH</t>
  </si>
  <si>
    <t>SUNKETI SATHYAM</t>
  </si>
  <si>
    <t>MALLPUR</t>
  </si>
  <si>
    <t>NOMULA RAJENDHER</t>
  </si>
  <si>
    <t>KYATHAM JEEVANREDDY</t>
  </si>
  <si>
    <t>THALUKA RAJAMALLAIAH</t>
  </si>
  <si>
    <t>RAJAM</t>
  </si>
  <si>
    <t>MADHAPURAM KASHAMMA</t>
  </si>
  <si>
    <t>GURAVAIAH</t>
  </si>
  <si>
    <t>MADHAPURAM GURAVAIAH</t>
  </si>
  <si>
    <t>GANGARAJAM</t>
  </si>
  <si>
    <t>RAMAVENI SWAMY</t>
  </si>
  <si>
    <t>NARSAIAH</t>
  </si>
  <si>
    <t>ANUGU THIRUPATHI REDDY</t>
  </si>
  <si>
    <t>LINGAREDDY</t>
  </si>
  <si>
    <t>ANUGU PRAMOD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</si>
</sst>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80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" fontId="19" fillId="0" borderId="8" xfId="0" applyNumberFormat="1" applyFont="1" applyBorder="1"/>
    <xf numFmtId="0" fontId="20" fillId="0" borderId="10" xfId="0" quotePrefix="1" applyFont="1" applyBorder="1" applyAlignment="1">
      <alignment horizontal="center" vertical="center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21" fillId="0" borderId="8" xfId="0" applyFont="1" applyBorder="1"/>
    <xf numFmtId="0" fontId="22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2"/>
  <sheetViews>
    <sheetView tabSelected="1" zoomScale="120" zoomScaleNormal="120" workbookViewId="0">
      <pane xSplit="6" ySplit="4" topLeftCell="G290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21.140625" style="25" customWidth="1"/>
    <col min="7" max="7" width="19.7109375" style="25" customWidth="1"/>
    <col min="8" max="8" width="14.42578125" style="25" customWidth="1"/>
    <col min="9" max="9" width="13.5703125" style="25" customWidth="1"/>
    <col min="10" max="10" width="7.7109375" style="43" bestFit="1" customWidth="1"/>
    <col min="11" max="11" width="9.140625" style="43"/>
    <col min="12" max="12" width="6.5703125" style="25" bestFit="1" customWidth="1"/>
    <col min="13" max="13" width="5.140625" style="25" bestFit="1" customWidth="1"/>
    <col min="14" max="14" width="12.5703125" style="55" customWidth="1"/>
    <col min="15" max="15" width="5.140625" style="25" bestFit="1" customWidth="1"/>
    <col min="16" max="16" width="12.85546875" style="55" bestFit="1" customWidth="1"/>
    <col min="17" max="17" width="9.140625" style="25"/>
    <col min="18" max="19" width="9.140625" style="55"/>
    <col min="20" max="20" width="9.140625" style="25"/>
    <col min="21" max="21" width="9.140625" style="55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72" t="s">
        <v>0</v>
      </c>
      <c r="B1" s="72"/>
      <c r="C1" s="72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73" t="s">
        <v>2</v>
      </c>
      <c r="B2" s="73"/>
      <c r="C2" s="73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74" t="s">
        <v>3</v>
      </c>
      <c r="B3" s="76" t="s">
        <v>4</v>
      </c>
      <c r="C3" s="78" t="s">
        <v>5</v>
      </c>
      <c r="D3" s="60" t="s">
        <v>6</v>
      </c>
      <c r="E3" s="62" t="s">
        <v>7</v>
      </c>
      <c r="F3" s="64" t="s">
        <v>8</v>
      </c>
      <c r="G3" s="66" t="s">
        <v>9</v>
      </c>
      <c r="H3" s="68" t="s">
        <v>10</v>
      </c>
      <c r="I3" s="70" t="s">
        <v>11</v>
      </c>
      <c r="J3" s="56" t="s">
        <v>12</v>
      </c>
      <c r="K3" s="15" t="s">
        <v>13</v>
      </c>
      <c r="L3" s="58" t="s">
        <v>14</v>
      </c>
      <c r="M3" s="16"/>
      <c r="N3" s="17" t="s">
        <v>15</v>
      </c>
      <c r="O3" s="17"/>
      <c r="P3" s="18" t="s">
        <v>16</v>
      </c>
      <c r="Q3" s="17"/>
      <c r="R3" s="17" t="s">
        <v>17</v>
      </c>
      <c r="S3" s="19"/>
      <c r="T3" s="20" t="s">
        <v>18</v>
      </c>
      <c r="U3" s="19"/>
      <c r="V3" s="21" t="s">
        <v>19</v>
      </c>
      <c r="W3" s="19"/>
      <c r="X3" s="22" t="s">
        <v>20</v>
      </c>
      <c r="Y3" s="23"/>
    </row>
    <row r="4" spans="1:26" ht="16.5" customHeight="1" x14ac:dyDescent="0.25">
      <c r="A4" s="75"/>
      <c r="B4" s="77"/>
      <c r="C4" s="79"/>
      <c r="D4" s="61"/>
      <c r="E4" s="63"/>
      <c r="F4" s="65"/>
      <c r="G4" s="67"/>
      <c r="H4" s="69"/>
      <c r="I4" s="71"/>
      <c r="J4" s="57"/>
      <c r="K4" s="26" t="s">
        <v>21</v>
      </c>
      <c r="L4" s="59"/>
      <c r="M4" s="27" t="s">
        <v>22</v>
      </c>
      <c r="N4" s="28" t="s">
        <v>23</v>
      </c>
      <c r="O4" s="27" t="s">
        <v>22</v>
      </c>
      <c r="P4" s="29" t="s">
        <v>24</v>
      </c>
      <c r="Q4" s="27" t="s">
        <v>22</v>
      </c>
      <c r="R4" s="30" t="s">
        <v>25</v>
      </c>
      <c r="S4" s="31" t="s">
        <v>22</v>
      </c>
      <c r="T4" s="32" t="s">
        <v>25</v>
      </c>
      <c r="U4" s="31" t="s">
        <v>22</v>
      </c>
      <c r="V4" s="33" t="s">
        <v>25</v>
      </c>
      <c r="W4" s="31" t="s">
        <v>22</v>
      </c>
      <c r="X4" s="34" t="s">
        <v>25</v>
      </c>
      <c r="Y4" s="35" t="s">
        <v>22</v>
      </c>
    </row>
    <row r="5" spans="1:26" s="43" customFormat="1" x14ac:dyDescent="0.25">
      <c r="A5" s="36">
        <v>1161</v>
      </c>
      <c r="B5" s="37" t="s">
        <v>26</v>
      </c>
      <c r="C5" s="37"/>
      <c r="D5" s="37" t="s">
        <v>27</v>
      </c>
      <c r="E5" s="37"/>
      <c r="F5" s="37" t="s">
        <v>28</v>
      </c>
      <c r="G5" s="37" t="s">
        <v>29</v>
      </c>
      <c r="H5" s="37" t="s">
        <v>30</v>
      </c>
      <c r="I5" s="37"/>
      <c r="J5" s="38">
        <v>8.6</v>
      </c>
      <c r="K5" s="39">
        <v>0.71</v>
      </c>
      <c r="L5" s="40">
        <v>0.125</v>
      </c>
      <c r="M5" s="41" t="str">
        <f t="shared" ref="M5:M52" si="0">IF(L5&gt;0.75,"H",IF(L5&gt;0.5,"M","L"))</f>
        <v>L</v>
      </c>
      <c r="N5" s="42">
        <v>7.6943999999999999</v>
      </c>
      <c r="O5" s="41" t="str">
        <f t="shared" ref="O5:O68" si="1">IF(N5&gt;23.2,"H",IF(N5&gt;9.3,"M","L"))</f>
        <v>L</v>
      </c>
      <c r="P5" s="42">
        <v>90.467200000000005</v>
      </c>
      <c r="Q5" s="41" t="str">
        <f t="shared" ref="Q5:Q68" si="2">IF(P5&gt;136,"H",IF(P5&gt;58.4,"M","L"))</f>
        <v>M</v>
      </c>
      <c r="R5" s="42">
        <v>1.6060000000000001</v>
      </c>
      <c r="S5" s="41" t="str">
        <f t="shared" ref="S5:S68" si="3">IF(R5&gt;0.6,"S","D")</f>
        <v>S</v>
      </c>
      <c r="T5" s="40">
        <v>0.64800000000000002</v>
      </c>
      <c r="U5" s="41" t="str">
        <f t="shared" ref="U5:U68" si="4">IF(T5&gt;0.2,"S","D")</f>
        <v>S</v>
      </c>
      <c r="V5" s="40">
        <v>24.34</v>
      </c>
      <c r="W5" s="39" t="str">
        <f t="shared" ref="W5:W68" si="5">IF(V5&gt;4.5,"S","D")</f>
        <v>S</v>
      </c>
      <c r="X5" s="40">
        <v>15.33</v>
      </c>
      <c r="Y5" s="41" t="str">
        <f t="shared" ref="Y5:Y68" si="6">IF(X5&gt;2,"S","D")</f>
        <v>S</v>
      </c>
      <c r="Z5" s="24"/>
    </row>
    <row r="6" spans="1:26" s="43" customFormat="1" x14ac:dyDescent="0.25">
      <c r="A6" s="36">
        <v>1162</v>
      </c>
      <c r="B6" s="37" t="s">
        <v>26</v>
      </c>
      <c r="C6" s="37"/>
      <c r="D6" s="37" t="s">
        <v>27</v>
      </c>
      <c r="E6" s="37"/>
      <c r="F6" s="37" t="s">
        <v>28</v>
      </c>
      <c r="G6" s="37" t="s">
        <v>29</v>
      </c>
      <c r="H6" s="37" t="s">
        <v>31</v>
      </c>
      <c r="I6" s="37"/>
      <c r="J6" s="38">
        <v>9.4</v>
      </c>
      <c r="K6" s="39">
        <v>0.46</v>
      </c>
      <c r="L6" s="40">
        <v>7.5000000000000178E-2</v>
      </c>
      <c r="M6" s="41" t="str">
        <f t="shared" si="0"/>
        <v>L</v>
      </c>
      <c r="N6" s="42">
        <v>8.720320000000001</v>
      </c>
      <c r="O6" s="41" t="str">
        <f t="shared" si="1"/>
        <v>L</v>
      </c>
      <c r="P6" s="42">
        <v>91.6096</v>
      </c>
      <c r="Q6" s="41" t="str">
        <f t="shared" si="2"/>
        <v>M</v>
      </c>
      <c r="R6" s="42">
        <v>0.58599999999999997</v>
      </c>
      <c r="S6" s="41" t="str">
        <f t="shared" si="3"/>
        <v>D</v>
      </c>
      <c r="T6" s="40">
        <v>0.28599999999999998</v>
      </c>
      <c r="U6" s="41" t="str">
        <f t="shared" si="4"/>
        <v>S</v>
      </c>
      <c r="V6" s="40">
        <v>2.8879999999999999</v>
      </c>
      <c r="W6" s="39" t="str">
        <f t="shared" si="5"/>
        <v>D</v>
      </c>
      <c r="X6" s="40">
        <v>4.42</v>
      </c>
      <c r="Y6" s="41" t="str">
        <f t="shared" si="6"/>
        <v>S</v>
      </c>
      <c r="Z6" s="24"/>
    </row>
    <row r="7" spans="1:26" s="43" customFormat="1" x14ac:dyDescent="0.25">
      <c r="A7" s="36">
        <v>1163</v>
      </c>
      <c r="B7" s="37" t="s">
        <v>32</v>
      </c>
      <c r="C7" s="37"/>
      <c r="D7" s="37" t="s">
        <v>33</v>
      </c>
      <c r="E7" s="37" t="s">
        <v>34</v>
      </c>
      <c r="F7" s="37" t="s">
        <v>34</v>
      </c>
      <c r="G7" s="37" t="s">
        <v>35</v>
      </c>
      <c r="H7" s="37" t="s">
        <v>36</v>
      </c>
      <c r="I7" s="37" t="s">
        <v>37</v>
      </c>
      <c r="J7" s="38">
        <v>8</v>
      </c>
      <c r="K7" s="39">
        <v>0.39</v>
      </c>
      <c r="L7" s="40">
        <v>0.5</v>
      </c>
      <c r="M7" s="41" t="str">
        <f t="shared" si="0"/>
        <v>L</v>
      </c>
      <c r="N7" s="42">
        <v>65.145920000000004</v>
      </c>
      <c r="O7" s="41" t="str">
        <f t="shared" si="1"/>
        <v>H</v>
      </c>
      <c r="P7" s="42">
        <v>91.500800000000012</v>
      </c>
      <c r="Q7" s="41" t="str">
        <f t="shared" si="2"/>
        <v>M</v>
      </c>
      <c r="R7" s="42">
        <v>1.512</v>
      </c>
      <c r="S7" s="41" t="str">
        <f t="shared" si="3"/>
        <v>S</v>
      </c>
      <c r="T7" s="40">
        <v>1.034</v>
      </c>
      <c r="U7" s="41" t="str">
        <f t="shared" si="4"/>
        <v>S</v>
      </c>
      <c r="V7" s="40">
        <v>9.8699999999999992</v>
      </c>
      <c r="W7" s="39" t="str">
        <f t="shared" si="5"/>
        <v>S</v>
      </c>
      <c r="X7" s="40">
        <v>8.9039999999999999</v>
      </c>
      <c r="Y7" s="41" t="str">
        <f t="shared" si="6"/>
        <v>S</v>
      </c>
      <c r="Z7" s="24"/>
    </row>
    <row r="8" spans="1:26" s="43" customFormat="1" x14ac:dyDescent="0.25">
      <c r="A8" s="36">
        <v>1164</v>
      </c>
      <c r="B8" s="37" t="s">
        <v>38</v>
      </c>
      <c r="C8" s="37" t="s">
        <v>39</v>
      </c>
      <c r="D8" s="37" t="s">
        <v>40</v>
      </c>
      <c r="E8" s="37" t="s">
        <v>34</v>
      </c>
      <c r="F8" s="37" t="s">
        <v>34</v>
      </c>
      <c r="G8" s="37" t="s">
        <v>35</v>
      </c>
      <c r="H8" s="37" t="s">
        <v>41</v>
      </c>
      <c r="I8" s="37" t="s">
        <v>37</v>
      </c>
      <c r="J8" s="38">
        <v>7.7</v>
      </c>
      <c r="K8" s="43">
        <v>0.39</v>
      </c>
      <c r="L8" s="40">
        <v>0.125</v>
      </c>
      <c r="M8" s="41" t="str">
        <f t="shared" si="0"/>
        <v>L</v>
      </c>
      <c r="N8" s="42">
        <v>61.555199999999999</v>
      </c>
      <c r="O8" s="41" t="str">
        <f t="shared" si="1"/>
        <v>H</v>
      </c>
      <c r="P8" s="42">
        <v>67.619200000000006</v>
      </c>
      <c r="Q8" s="41" t="str">
        <f t="shared" si="2"/>
        <v>M</v>
      </c>
      <c r="R8" s="42">
        <v>1.482</v>
      </c>
      <c r="S8" s="41" t="str">
        <f t="shared" si="3"/>
        <v>S</v>
      </c>
      <c r="T8" s="40">
        <v>0.68200000000000005</v>
      </c>
      <c r="U8" s="41" t="str">
        <f t="shared" si="4"/>
        <v>S</v>
      </c>
      <c r="V8" s="40">
        <v>9.9060000000000006</v>
      </c>
      <c r="W8" s="39" t="str">
        <f t="shared" si="5"/>
        <v>S</v>
      </c>
      <c r="X8" s="40">
        <v>10.58</v>
      </c>
      <c r="Y8" s="41" t="str">
        <f t="shared" si="6"/>
        <v>S</v>
      </c>
      <c r="Z8" s="24"/>
    </row>
    <row r="9" spans="1:26" s="43" customFormat="1" x14ac:dyDescent="0.25">
      <c r="A9" s="36">
        <v>1165</v>
      </c>
      <c r="B9" s="37" t="s">
        <v>42</v>
      </c>
      <c r="C9" s="37" t="s">
        <v>43</v>
      </c>
      <c r="D9" s="37" t="s">
        <v>33</v>
      </c>
      <c r="E9" s="37" t="s">
        <v>34</v>
      </c>
      <c r="F9" s="37" t="s">
        <v>34</v>
      </c>
      <c r="G9" s="37" t="s">
        <v>35</v>
      </c>
      <c r="H9" s="37" t="s">
        <v>41</v>
      </c>
      <c r="I9" s="37" t="s">
        <v>44</v>
      </c>
      <c r="J9" s="38">
        <v>8</v>
      </c>
      <c r="K9" s="39">
        <v>0.71</v>
      </c>
      <c r="L9" s="40">
        <v>0.5</v>
      </c>
      <c r="M9" s="41" t="str">
        <f t="shared" si="0"/>
        <v>L</v>
      </c>
      <c r="N9" s="42">
        <v>30.7776</v>
      </c>
      <c r="O9" s="41" t="str">
        <f t="shared" si="1"/>
        <v>H</v>
      </c>
      <c r="P9" s="42">
        <v>66.64</v>
      </c>
      <c r="Q9" s="41" t="str">
        <f t="shared" si="2"/>
        <v>M</v>
      </c>
      <c r="R9" s="42">
        <v>3.5659999999999998</v>
      </c>
      <c r="S9" s="41" t="str">
        <f t="shared" si="3"/>
        <v>S</v>
      </c>
      <c r="T9" s="40">
        <v>0.53600000000000003</v>
      </c>
      <c r="U9" s="41" t="str">
        <f t="shared" si="4"/>
        <v>S</v>
      </c>
      <c r="V9" s="40">
        <v>4.3559999999999999</v>
      </c>
      <c r="W9" s="39" t="str">
        <f t="shared" si="5"/>
        <v>D</v>
      </c>
      <c r="X9" s="40">
        <v>11.04</v>
      </c>
      <c r="Y9" s="41" t="str">
        <f t="shared" si="6"/>
        <v>S</v>
      </c>
      <c r="Z9" s="24"/>
    </row>
    <row r="10" spans="1:26" s="43" customFormat="1" x14ac:dyDescent="0.25">
      <c r="A10" s="36">
        <v>1166</v>
      </c>
      <c r="B10" s="37" t="s">
        <v>45</v>
      </c>
      <c r="C10" s="37" t="s">
        <v>46</v>
      </c>
      <c r="D10" s="37" t="s">
        <v>33</v>
      </c>
      <c r="E10" s="37" t="s">
        <v>34</v>
      </c>
      <c r="F10" s="37" t="s">
        <v>34</v>
      </c>
      <c r="G10" s="37" t="s">
        <v>35</v>
      </c>
      <c r="H10" s="37" t="s">
        <v>47</v>
      </c>
      <c r="I10" s="37" t="s">
        <v>44</v>
      </c>
      <c r="J10" s="38">
        <v>8.1999999999999993</v>
      </c>
      <c r="K10" s="39">
        <v>0.38</v>
      </c>
      <c r="L10" s="40">
        <v>0.375</v>
      </c>
      <c r="M10" s="41" t="str">
        <f t="shared" si="0"/>
        <v>L</v>
      </c>
      <c r="N10" s="42">
        <v>35.394240000000003</v>
      </c>
      <c r="O10" s="41" t="str">
        <f t="shared" si="1"/>
        <v>H</v>
      </c>
      <c r="P10" s="42">
        <v>182.18560000000002</v>
      </c>
      <c r="Q10" s="41" t="str">
        <f t="shared" si="2"/>
        <v>H</v>
      </c>
      <c r="R10" s="42">
        <v>0.79600000000000004</v>
      </c>
      <c r="S10" s="41" t="str">
        <f t="shared" si="3"/>
        <v>S</v>
      </c>
      <c r="T10" s="40">
        <v>1.0900000000000001</v>
      </c>
      <c r="U10" s="41" t="str">
        <f t="shared" si="4"/>
        <v>S</v>
      </c>
      <c r="V10" s="40">
        <v>7.22</v>
      </c>
      <c r="W10" s="39" t="str">
        <f t="shared" si="5"/>
        <v>S</v>
      </c>
      <c r="X10" s="40">
        <v>11.86</v>
      </c>
      <c r="Y10" s="41" t="str">
        <f t="shared" si="6"/>
        <v>S</v>
      </c>
      <c r="Z10" s="24"/>
    </row>
    <row r="11" spans="1:26" s="43" customFormat="1" x14ac:dyDescent="0.25">
      <c r="A11" s="36">
        <v>1167</v>
      </c>
      <c r="B11" s="37" t="s">
        <v>48</v>
      </c>
      <c r="C11" s="37" t="s">
        <v>26</v>
      </c>
      <c r="D11" s="37" t="s">
        <v>49</v>
      </c>
      <c r="E11" s="37" t="s">
        <v>34</v>
      </c>
      <c r="F11" s="37" t="s">
        <v>34</v>
      </c>
      <c r="G11" s="37" t="s">
        <v>35</v>
      </c>
      <c r="H11" s="37" t="s">
        <v>50</v>
      </c>
      <c r="I11" s="37" t="s">
        <v>44</v>
      </c>
      <c r="J11" s="38">
        <v>8</v>
      </c>
      <c r="K11" s="39">
        <v>0.33</v>
      </c>
      <c r="L11" s="40">
        <v>0.375</v>
      </c>
      <c r="M11" s="41" t="str">
        <f t="shared" si="0"/>
        <v>L</v>
      </c>
      <c r="N11" s="42">
        <v>50.270080000000007</v>
      </c>
      <c r="O11" s="41" t="str">
        <f t="shared" si="1"/>
        <v>H</v>
      </c>
      <c r="P11" s="42">
        <v>90.1952</v>
      </c>
      <c r="Q11" s="41" t="str">
        <f t="shared" si="2"/>
        <v>M</v>
      </c>
      <c r="R11" s="42">
        <v>1.9219999999999999</v>
      </c>
      <c r="S11" s="41" t="str">
        <f t="shared" si="3"/>
        <v>S</v>
      </c>
      <c r="T11" s="40">
        <v>0.83</v>
      </c>
      <c r="U11" s="41" t="str">
        <f t="shared" si="4"/>
        <v>S</v>
      </c>
      <c r="V11" s="40">
        <v>8.4019999999999992</v>
      </c>
      <c r="W11" s="39" t="str">
        <f t="shared" si="5"/>
        <v>S</v>
      </c>
      <c r="X11" s="40">
        <v>8.0380000000000003</v>
      </c>
      <c r="Y11" s="41" t="str">
        <f t="shared" si="6"/>
        <v>S</v>
      </c>
      <c r="Z11" s="24"/>
    </row>
    <row r="12" spans="1:26" s="43" customFormat="1" x14ac:dyDescent="0.25">
      <c r="A12" s="36">
        <v>1168</v>
      </c>
      <c r="B12" s="37" t="s">
        <v>51</v>
      </c>
      <c r="C12" s="37" t="s">
        <v>52</v>
      </c>
      <c r="D12" s="37" t="s">
        <v>33</v>
      </c>
      <c r="E12" s="37" t="s">
        <v>34</v>
      </c>
      <c r="F12" s="37" t="s">
        <v>34</v>
      </c>
      <c r="G12" s="37" t="s">
        <v>35</v>
      </c>
      <c r="H12" s="37" t="s">
        <v>53</v>
      </c>
      <c r="I12" s="37" t="s">
        <v>44</v>
      </c>
      <c r="J12" s="38">
        <v>8.1999999999999993</v>
      </c>
      <c r="K12" s="39">
        <v>0.26</v>
      </c>
      <c r="L12" s="40">
        <v>0.25</v>
      </c>
      <c r="M12" s="41" t="str">
        <f t="shared" si="0"/>
        <v>L</v>
      </c>
      <c r="N12" s="42">
        <v>60.016320000000007</v>
      </c>
      <c r="O12" s="41" t="str">
        <f t="shared" si="1"/>
        <v>H</v>
      </c>
      <c r="P12" s="42">
        <v>89.542400000000015</v>
      </c>
      <c r="Q12" s="41" t="str">
        <f t="shared" si="2"/>
        <v>M</v>
      </c>
      <c r="R12" s="42">
        <v>0.94199999999999995</v>
      </c>
      <c r="S12" s="41" t="str">
        <f t="shared" si="3"/>
        <v>S</v>
      </c>
      <c r="T12" s="40">
        <v>0.77400000000000002</v>
      </c>
      <c r="U12" s="41" t="str">
        <f t="shared" si="4"/>
        <v>S</v>
      </c>
      <c r="V12" s="40">
        <v>11.16</v>
      </c>
      <c r="W12" s="39" t="str">
        <f t="shared" si="5"/>
        <v>S</v>
      </c>
      <c r="X12" s="40">
        <v>10.42</v>
      </c>
      <c r="Y12" s="41" t="str">
        <f t="shared" si="6"/>
        <v>S</v>
      </c>
      <c r="Z12" s="24"/>
    </row>
    <row r="13" spans="1:26" s="43" customFormat="1" x14ac:dyDescent="0.25">
      <c r="A13" s="36">
        <v>1169</v>
      </c>
      <c r="B13" s="37" t="s">
        <v>54</v>
      </c>
      <c r="C13" s="37" t="s">
        <v>55</v>
      </c>
      <c r="D13" s="37" t="s">
        <v>56</v>
      </c>
      <c r="E13" s="37" t="s">
        <v>34</v>
      </c>
      <c r="F13" s="37" t="s">
        <v>34</v>
      </c>
      <c r="G13" s="37" t="s">
        <v>35</v>
      </c>
      <c r="H13" s="37" t="s">
        <v>57</v>
      </c>
      <c r="I13" s="37" t="s">
        <v>37</v>
      </c>
      <c r="J13" s="38">
        <v>7.7</v>
      </c>
      <c r="K13" s="43">
        <v>0.32</v>
      </c>
      <c r="L13" s="40">
        <v>0.125</v>
      </c>
      <c r="M13" s="41" t="str">
        <f t="shared" si="0"/>
        <v>L</v>
      </c>
      <c r="N13" s="42">
        <v>69.762560000000008</v>
      </c>
      <c r="O13" s="41" t="str">
        <f t="shared" si="1"/>
        <v>H</v>
      </c>
      <c r="P13" s="42">
        <v>58.371200000000009</v>
      </c>
      <c r="Q13" s="41" t="str">
        <f t="shared" si="2"/>
        <v>L</v>
      </c>
      <c r="R13" s="42">
        <v>1.4219999999999999</v>
      </c>
      <c r="S13" s="41" t="str">
        <f t="shared" si="3"/>
        <v>S</v>
      </c>
      <c r="T13" s="40">
        <v>0.53600000000000003</v>
      </c>
      <c r="U13" s="41" t="str">
        <f t="shared" si="4"/>
        <v>S</v>
      </c>
      <c r="V13" s="40">
        <v>10.41</v>
      </c>
      <c r="W13" s="39" t="str">
        <f t="shared" si="5"/>
        <v>S</v>
      </c>
      <c r="X13" s="40">
        <v>10.08</v>
      </c>
      <c r="Y13" s="41" t="str">
        <f t="shared" si="6"/>
        <v>S</v>
      </c>
      <c r="Z13" s="24"/>
    </row>
    <row r="14" spans="1:26" s="43" customFormat="1" x14ac:dyDescent="0.25">
      <c r="A14" s="36">
        <v>1170</v>
      </c>
      <c r="B14" s="37" t="s">
        <v>42</v>
      </c>
      <c r="C14" s="37" t="s">
        <v>43</v>
      </c>
      <c r="D14" s="37" t="s">
        <v>33</v>
      </c>
      <c r="E14" s="37" t="s">
        <v>34</v>
      </c>
      <c r="F14" s="37" t="s">
        <v>34</v>
      </c>
      <c r="G14" s="37" t="s">
        <v>35</v>
      </c>
      <c r="H14" s="37" t="s">
        <v>58</v>
      </c>
      <c r="I14" s="37" t="s">
        <v>37</v>
      </c>
      <c r="J14" s="38">
        <v>7.8</v>
      </c>
      <c r="K14" s="39">
        <v>0.36</v>
      </c>
      <c r="L14" s="40">
        <v>0.625</v>
      </c>
      <c r="M14" s="41" t="str">
        <f t="shared" si="0"/>
        <v>M</v>
      </c>
      <c r="N14" s="42">
        <v>41.036800000000007</v>
      </c>
      <c r="O14" s="41" t="str">
        <f t="shared" si="1"/>
        <v>H</v>
      </c>
      <c r="P14" s="42">
        <v>109.45280000000001</v>
      </c>
      <c r="Q14" s="41" t="str">
        <f t="shared" si="2"/>
        <v>M</v>
      </c>
      <c r="R14" s="42">
        <v>1.736</v>
      </c>
      <c r="S14" s="41" t="str">
        <f t="shared" si="3"/>
        <v>S</v>
      </c>
      <c r="T14" s="40">
        <v>1.1020000000000001</v>
      </c>
      <c r="U14" s="41" t="str">
        <f t="shared" si="4"/>
        <v>S</v>
      </c>
      <c r="V14" s="40">
        <v>9.6560000000000006</v>
      </c>
      <c r="W14" s="39" t="str">
        <f t="shared" si="5"/>
        <v>S</v>
      </c>
      <c r="X14" s="40">
        <v>7.9939999999999998</v>
      </c>
      <c r="Y14" s="41" t="str">
        <f t="shared" si="6"/>
        <v>S</v>
      </c>
      <c r="Z14" s="24"/>
    </row>
    <row r="15" spans="1:26" s="43" customFormat="1" x14ac:dyDescent="0.25">
      <c r="A15" s="36">
        <v>1171</v>
      </c>
      <c r="B15" s="37" t="s">
        <v>54</v>
      </c>
      <c r="C15" s="37" t="s">
        <v>55</v>
      </c>
      <c r="D15" s="37" t="s">
        <v>56</v>
      </c>
      <c r="E15" s="37" t="s">
        <v>34</v>
      </c>
      <c r="F15" s="37" t="s">
        <v>34</v>
      </c>
      <c r="G15" s="37" t="s">
        <v>35</v>
      </c>
      <c r="H15" s="37" t="s">
        <v>53</v>
      </c>
      <c r="I15" s="37" t="s">
        <v>37</v>
      </c>
      <c r="J15" s="38">
        <v>8</v>
      </c>
      <c r="K15" s="39">
        <v>0.28999999999999998</v>
      </c>
      <c r="L15" s="40">
        <v>0.375</v>
      </c>
      <c r="M15" s="41" t="str">
        <f t="shared" si="0"/>
        <v>L</v>
      </c>
      <c r="N15" s="42">
        <v>75.918080000000003</v>
      </c>
      <c r="O15" s="41" t="str">
        <f t="shared" si="1"/>
        <v>H</v>
      </c>
      <c r="P15" s="42">
        <v>74.038399999999996</v>
      </c>
      <c r="Q15" s="41" t="str">
        <f t="shared" si="2"/>
        <v>M</v>
      </c>
      <c r="R15" s="42">
        <v>1.216</v>
      </c>
      <c r="S15" s="41" t="str">
        <f t="shared" si="3"/>
        <v>S</v>
      </c>
      <c r="T15" s="40">
        <v>0.626</v>
      </c>
      <c r="U15" s="41" t="str">
        <f t="shared" si="4"/>
        <v>S</v>
      </c>
      <c r="V15" s="40">
        <v>10.09</v>
      </c>
      <c r="W15" s="39" t="str">
        <f t="shared" si="5"/>
        <v>S</v>
      </c>
      <c r="X15" s="40">
        <v>9.9480000000000004</v>
      </c>
      <c r="Y15" s="41" t="str">
        <f t="shared" si="6"/>
        <v>S</v>
      </c>
      <c r="Z15" s="24"/>
    </row>
    <row r="16" spans="1:26" s="43" customFormat="1" x14ac:dyDescent="0.25">
      <c r="A16" s="36">
        <v>1172</v>
      </c>
      <c r="B16" s="37" t="s">
        <v>59</v>
      </c>
      <c r="C16" s="37"/>
      <c r="D16" s="37" t="s">
        <v>56</v>
      </c>
      <c r="E16" s="37" t="s">
        <v>34</v>
      </c>
      <c r="F16" s="37" t="s">
        <v>34</v>
      </c>
      <c r="G16" s="37" t="s">
        <v>35</v>
      </c>
      <c r="H16" s="37" t="s">
        <v>60</v>
      </c>
      <c r="I16" s="37" t="s">
        <v>44</v>
      </c>
      <c r="J16" s="38">
        <v>7.9</v>
      </c>
      <c r="K16" s="39">
        <v>0.28000000000000003</v>
      </c>
      <c r="L16" s="40">
        <v>0.25</v>
      </c>
      <c r="M16" s="41" t="str">
        <f t="shared" si="0"/>
        <v>L</v>
      </c>
      <c r="N16" s="42">
        <v>99.001280000000008</v>
      </c>
      <c r="O16" s="41" t="str">
        <f t="shared" si="1"/>
        <v>H</v>
      </c>
      <c r="P16" s="42">
        <v>79.478400000000008</v>
      </c>
      <c r="Q16" s="41" t="str">
        <f t="shared" si="2"/>
        <v>M</v>
      </c>
      <c r="R16" s="42">
        <v>1.292</v>
      </c>
      <c r="S16" s="41" t="str">
        <f t="shared" si="3"/>
        <v>S</v>
      </c>
      <c r="T16" s="40">
        <v>0.66</v>
      </c>
      <c r="U16" s="41" t="str">
        <f t="shared" si="4"/>
        <v>S</v>
      </c>
      <c r="V16" s="40">
        <v>10.3</v>
      </c>
      <c r="W16" s="39" t="str">
        <f t="shared" si="5"/>
        <v>S</v>
      </c>
      <c r="X16" s="40">
        <v>9.5559999999999992</v>
      </c>
      <c r="Y16" s="41" t="str">
        <f t="shared" si="6"/>
        <v>S</v>
      </c>
      <c r="Z16" s="24"/>
    </row>
    <row r="17" spans="1:26" s="43" customFormat="1" x14ac:dyDescent="0.25">
      <c r="A17" s="36">
        <v>1173</v>
      </c>
      <c r="B17" s="37" t="s">
        <v>26</v>
      </c>
      <c r="C17" s="37"/>
      <c r="D17" s="37" t="s">
        <v>33</v>
      </c>
      <c r="E17" s="37" t="s">
        <v>34</v>
      </c>
      <c r="F17" s="37" t="s">
        <v>34</v>
      </c>
      <c r="G17" s="37" t="s">
        <v>35</v>
      </c>
      <c r="H17" s="37" t="s">
        <v>61</v>
      </c>
      <c r="I17" s="37" t="s">
        <v>44</v>
      </c>
      <c r="J17" s="38">
        <v>7.8</v>
      </c>
      <c r="K17" s="39">
        <v>0.41</v>
      </c>
      <c r="L17" s="40">
        <v>0.375</v>
      </c>
      <c r="M17" s="41" t="str">
        <f t="shared" si="0"/>
        <v>L</v>
      </c>
      <c r="N17" s="42">
        <v>38.984960000000001</v>
      </c>
      <c r="O17" s="41" t="str">
        <f t="shared" si="1"/>
        <v>H</v>
      </c>
      <c r="P17" s="42">
        <v>62.396800000000006</v>
      </c>
      <c r="Q17" s="41" t="str">
        <f t="shared" si="2"/>
        <v>M</v>
      </c>
      <c r="R17" s="42">
        <v>3.35</v>
      </c>
      <c r="S17" s="41" t="str">
        <f t="shared" si="3"/>
        <v>S</v>
      </c>
      <c r="T17" s="40">
        <v>0.64800000000000002</v>
      </c>
      <c r="U17" s="41" t="str">
        <f t="shared" si="4"/>
        <v>S</v>
      </c>
      <c r="V17" s="40">
        <v>5.3220000000000001</v>
      </c>
      <c r="W17" s="39" t="str">
        <f t="shared" si="5"/>
        <v>S</v>
      </c>
      <c r="X17" s="40">
        <v>10.15</v>
      </c>
      <c r="Y17" s="41" t="str">
        <f t="shared" si="6"/>
        <v>S</v>
      </c>
      <c r="Z17" s="24"/>
    </row>
    <row r="18" spans="1:26" s="43" customFormat="1" x14ac:dyDescent="0.25">
      <c r="A18" s="36">
        <v>1174</v>
      </c>
      <c r="B18" s="37" t="s">
        <v>62</v>
      </c>
      <c r="C18" s="37" t="s">
        <v>63</v>
      </c>
      <c r="D18" s="37" t="s">
        <v>56</v>
      </c>
      <c r="E18" s="37" t="s">
        <v>34</v>
      </c>
      <c r="F18" s="37" t="s">
        <v>34</v>
      </c>
      <c r="G18" s="37" t="s">
        <v>35</v>
      </c>
      <c r="H18" s="37" t="s">
        <v>64</v>
      </c>
      <c r="I18" s="37" t="s">
        <v>37</v>
      </c>
      <c r="J18" s="38">
        <v>8</v>
      </c>
      <c r="K18" s="39">
        <v>0.33</v>
      </c>
      <c r="L18" s="40">
        <v>0.125</v>
      </c>
      <c r="M18" s="41" t="str">
        <f t="shared" si="0"/>
        <v>L</v>
      </c>
      <c r="N18" s="42">
        <v>67.710720000000009</v>
      </c>
      <c r="O18" s="41" t="str">
        <f t="shared" si="1"/>
        <v>H</v>
      </c>
      <c r="P18" s="42">
        <v>74.201600000000013</v>
      </c>
      <c r="Q18" s="41" t="str">
        <f t="shared" si="2"/>
        <v>M</v>
      </c>
      <c r="R18" s="42">
        <v>1.0720000000000001</v>
      </c>
      <c r="S18" s="41" t="str">
        <f t="shared" si="3"/>
        <v>S</v>
      </c>
      <c r="T18" s="40">
        <v>0.66</v>
      </c>
      <c r="U18" s="41" t="str">
        <f t="shared" si="4"/>
        <v>S</v>
      </c>
      <c r="V18" s="40">
        <v>10.73</v>
      </c>
      <c r="W18" s="39" t="str">
        <f t="shared" si="5"/>
        <v>S</v>
      </c>
      <c r="X18" s="40">
        <v>10.17</v>
      </c>
      <c r="Y18" s="41" t="str">
        <f t="shared" si="6"/>
        <v>S</v>
      </c>
      <c r="Z18" s="24"/>
    </row>
    <row r="19" spans="1:26" s="43" customFormat="1" x14ac:dyDescent="0.25">
      <c r="A19" s="36">
        <v>1175</v>
      </c>
      <c r="B19" s="37" t="s">
        <v>65</v>
      </c>
      <c r="C19" s="37"/>
      <c r="D19" s="37" t="s">
        <v>33</v>
      </c>
      <c r="E19" s="37" t="s">
        <v>34</v>
      </c>
      <c r="F19" s="37" t="s">
        <v>34</v>
      </c>
      <c r="G19" s="37" t="s">
        <v>35</v>
      </c>
      <c r="H19" s="37" t="s">
        <v>66</v>
      </c>
      <c r="I19" s="37" t="s">
        <v>44</v>
      </c>
      <c r="J19" s="38">
        <v>7.9</v>
      </c>
      <c r="K19" s="39">
        <v>0.31</v>
      </c>
      <c r="L19" s="40">
        <v>0.1875</v>
      </c>
      <c r="M19" s="41" t="str">
        <f t="shared" si="0"/>
        <v>L</v>
      </c>
      <c r="N19" s="42">
        <v>61.555199999999999</v>
      </c>
      <c r="O19" s="41" t="str">
        <f t="shared" si="1"/>
        <v>H</v>
      </c>
      <c r="P19" s="42">
        <v>91.228800000000007</v>
      </c>
      <c r="Q19" s="41" t="str">
        <f t="shared" si="2"/>
        <v>M</v>
      </c>
      <c r="R19" s="42">
        <v>1.276</v>
      </c>
      <c r="S19" s="41" t="str">
        <f t="shared" si="3"/>
        <v>S</v>
      </c>
      <c r="T19" s="40">
        <v>0.79600000000000004</v>
      </c>
      <c r="U19" s="41" t="str">
        <f t="shared" si="4"/>
        <v>S</v>
      </c>
      <c r="V19" s="40">
        <v>10.23</v>
      </c>
      <c r="W19" s="39" t="str">
        <f t="shared" si="5"/>
        <v>S</v>
      </c>
      <c r="X19" s="40">
        <v>8.2620000000000005</v>
      </c>
      <c r="Y19" s="41" t="str">
        <f t="shared" si="6"/>
        <v>S</v>
      </c>
      <c r="Z19" s="24"/>
    </row>
    <row r="20" spans="1:26" s="43" customFormat="1" x14ac:dyDescent="0.25">
      <c r="A20" s="36">
        <v>1176</v>
      </c>
      <c r="B20" s="37" t="s">
        <v>67</v>
      </c>
      <c r="C20" s="37"/>
      <c r="D20" s="37" t="s">
        <v>56</v>
      </c>
      <c r="E20" s="37" t="s">
        <v>34</v>
      </c>
      <c r="F20" s="37" t="s">
        <v>34</v>
      </c>
      <c r="G20" s="37" t="s">
        <v>35</v>
      </c>
      <c r="H20" s="37" t="s">
        <v>68</v>
      </c>
      <c r="I20" s="37" t="s">
        <v>37</v>
      </c>
      <c r="J20" s="38">
        <v>7.8</v>
      </c>
      <c r="K20" s="39">
        <v>0.34</v>
      </c>
      <c r="L20" s="40">
        <v>0.1875</v>
      </c>
      <c r="M20" s="41" t="str">
        <f t="shared" si="0"/>
        <v>L</v>
      </c>
      <c r="N20" s="42">
        <v>41.549760000000006</v>
      </c>
      <c r="O20" s="41" t="str">
        <f t="shared" si="1"/>
        <v>H</v>
      </c>
      <c r="P20" s="42">
        <v>75.942400000000006</v>
      </c>
      <c r="Q20" s="41" t="str">
        <f t="shared" si="2"/>
        <v>M</v>
      </c>
      <c r="R20" s="42">
        <v>1.3919999999999999</v>
      </c>
      <c r="S20" s="41" t="str">
        <f t="shared" si="3"/>
        <v>S</v>
      </c>
      <c r="T20" s="40">
        <v>0.68200000000000005</v>
      </c>
      <c r="U20" s="41" t="str">
        <f t="shared" si="4"/>
        <v>S</v>
      </c>
      <c r="V20" s="40">
        <v>11.41</v>
      </c>
      <c r="W20" s="39" t="str">
        <f t="shared" si="5"/>
        <v>S</v>
      </c>
      <c r="X20" s="40">
        <v>9.1159999999999997</v>
      </c>
      <c r="Y20" s="41" t="str">
        <f t="shared" si="6"/>
        <v>S</v>
      </c>
      <c r="Z20" s="24"/>
    </row>
    <row r="21" spans="1:26" s="43" customFormat="1" x14ac:dyDescent="0.25">
      <c r="A21" s="36">
        <v>1177</v>
      </c>
      <c r="B21" s="37" t="s">
        <v>59</v>
      </c>
      <c r="C21" s="37"/>
      <c r="D21" s="37" t="s">
        <v>33</v>
      </c>
      <c r="E21" s="37" t="s">
        <v>34</v>
      </c>
      <c r="F21" s="37" t="s">
        <v>34</v>
      </c>
      <c r="G21" s="37" t="s">
        <v>35</v>
      </c>
      <c r="H21" s="37" t="s">
        <v>69</v>
      </c>
      <c r="I21" s="37" t="s">
        <v>44</v>
      </c>
      <c r="J21" s="38">
        <v>7.9</v>
      </c>
      <c r="K21" s="39">
        <v>0.39</v>
      </c>
      <c r="L21" s="40">
        <v>0.5</v>
      </c>
      <c r="M21" s="41" t="str">
        <f t="shared" si="0"/>
        <v>L</v>
      </c>
      <c r="N21" s="42">
        <v>28.212800000000001</v>
      </c>
      <c r="O21" s="41" t="str">
        <f t="shared" si="1"/>
        <v>H</v>
      </c>
      <c r="P21" s="42">
        <v>65.71520000000001</v>
      </c>
      <c r="Q21" s="41" t="str">
        <f t="shared" si="2"/>
        <v>M</v>
      </c>
      <c r="R21" s="42">
        <v>1.5960000000000001</v>
      </c>
      <c r="S21" s="41" t="str">
        <f t="shared" si="3"/>
        <v>S</v>
      </c>
      <c r="T21" s="40">
        <v>0.46800000000000003</v>
      </c>
      <c r="U21" s="41" t="str">
        <f t="shared" si="4"/>
        <v>S</v>
      </c>
      <c r="V21" s="40">
        <v>3.1739999999999999</v>
      </c>
      <c r="W21" s="39" t="str">
        <f t="shared" si="5"/>
        <v>D</v>
      </c>
      <c r="X21" s="40">
        <v>12.22</v>
      </c>
      <c r="Y21" s="41" t="str">
        <f t="shared" si="6"/>
        <v>S</v>
      </c>
      <c r="Z21" s="24"/>
    </row>
    <row r="22" spans="1:26" s="43" customFormat="1" x14ac:dyDescent="0.25">
      <c r="A22" s="36">
        <v>1178</v>
      </c>
      <c r="B22" s="37" t="s">
        <v>32</v>
      </c>
      <c r="C22" s="37"/>
      <c r="D22" s="37" t="s">
        <v>33</v>
      </c>
      <c r="E22" s="37" t="s">
        <v>34</v>
      </c>
      <c r="F22" s="37" t="s">
        <v>34</v>
      </c>
      <c r="G22" s="37" t="s">
        <v>35</v>
      </c>
      <c r="H22" s="37" t="s">
        <v>57</v>
      </c>
      <c r="I22" s="37" t="s">
        <v>37</v>
      </c>
      <c r="J22" s="38">
        <v>7.9</v>
      </c>
      <c r="K22" s="39">
        <v>0.33</v>
      </c>
      <c r="L22" s="40">
        <v>0.125</v>
      </c>
      <c r="M22" s="41" t="str">
        <f t="shared" si="0"/>
        <v>L</v>
      </c>
      <c r="N22" s="42">
        <v>41.036800000000007</v>
      </c>
      <c r="O22" s="41" t="str">
        <f t="shared" si="1"/>
        <v>H</v>
      </c>
      <c r="P22" s="42">
        <v>73.766400000000004</v>
      </c>
      <c r="Q22" s="41" t="str">
        <f t="shared" si="2"/>
        <v>M</v>
      </c>
      <c r="R22" s="42">
        <v>1.272</v>
      </c>
      <c r="S22" s="41" t="str">
        <f t="shared" si="3"/>
        <v>S</v>
      </c>
      <c r="T22" s="40">
        <v>0.626</v>
      </c>
      <c r="U22" s="41" t="str">
        <f t="shared" si="4"/>
        <v>S</v>
      </c>
      <c r="V22" s="40">
        <v>10.69</v>
      </c>
      <c r="W22" s="39" t="str">
        <f t="shared" si="5"/>
        <v>S</v>
      </c>
      <c r="X22" s="40">
        <v>10.59</v>
      </c>
      <c r="Y22" s="41" t="str">
        <f t="shared" si="6"/>
        <v>S</v>
      </c>
      <c r="Z22" s="24"/>
    </row>
    <row r="23" spans="1:26" s="43" customFormat="1" x14ac:dyDescent="0.25">
      <c r="A23" s="36">
        <v>1179</v>
      </c>
      <c r="B23" s="37" t="s">
        <v>38</v>
      </c>
      <c r="C23" s="37" t="s">
        <v>39</v>
      </c>
      <c r="D23" s="37" t="s">
        <v>40</v>
      </c>
      <c r="E23" s="37" t="s">
        <v>34</v>
      </c>
      <c r="F23" s="37" t="s">
        <v>34</v>
      </c>
      <c r="G23" s="37" t="s">
        <v>35</v>
      </c>
      <c r="H23" s="37" t="s">
        <v>70</v>
      </c>
      <c r="I23" s="37" t="s">
        <v>37</v>
      </c>
      <c r="J23" s="38">
        <v>7.9</v>
      </c>
      <c r="K23" s="39">
        <v>0.31</v>
      </c>
      <c r="L23" s="40">
        <v>0.375</v>
      </c>
      <c r="M23" s="41" t="str">
        <f t="shared" si="0"/>
        <v>L</v>
      </c>
      <c r="N23" s="42">
        <v>66.171840000000003</v>
      </c>
      <c r="O23" s="41" t="str">
        <f t="shared" si="1"/>
        <v>H</v>
      </c>
      <c r="P23" s="42">
        <v>77.628799999999998</v>
      </c>
      <c r="Q23" s="41" t="str">
        <f t="shared" si="2"/>
        <v>M</v>
      </c>
      <c r="R23" s="42">
        <v>1.1060000000000001</v>
      </c>
      <c r="S23" s="41" t="str">
        <f t="shared" si="3"/>
        <v>S</v>
      </c>
      <c r="T23" s="40">
        <v>0.66</v>
      </c>
      <c r="U23" s="41" t="str">
        <f t="shared" si="4"/>
        <v>S</v>
      </c>
      <c r="V23" s="40">
        <v>10.3</v>
      </c>
      <c r="W23" s="39" t="str">
        <f t="shared" si="5"/>
        <v>S</v>
      </c>
      <c r="X23" s="40">
        <v>9.6440000000000001</v>
      </c>
      <c r="Y23" s="41" t="str">
        <f t="shared" si="6"/>
        <v>S</v>
      </c>
      <c r="Z23" s="24"/>
    </row>
    <row r="24" spans="1:26" s="43" customFormat="1" x14ac:dyDescent="0.25">
      <c r="A24" s="36">
        <v>1180</v>
      </c>
      <c r="B24" s="37" t="s">
        <v>71</v>
      </c>
      <c r="C24" s="37" t="s">
        <v>72</v>
      </c>
      <c r="D24" s="37" t="s">
        <v>33</v>
      </c>
      <c r="E24" s="37" t="s">
        <v>34</v>
      </c>
      <c r="F24" s="37" t="s">
        <v>34</v>
      </c>
      <c r="G24" s="37" t="s">
        <v>35</v>
      </c>
      <c r="H24" s="37" t="s">
        <v>73</v>
      </c>
      <c r="I24" s="37" t="s">
        <v>44</v>
      </c>
      <c r="J24" s="38">
        <v>7.9</v>
      </c>
      <c r="K24" s="39">
        <v>0.28000000000000003</v>
      </c>
      <c r="L24" s="40">
        <v>0.25</v>
      </c>
      <c r="M24" s="41" t="str">
        <f t="shared" si="0"/>
        <v>L</v>
      </c>
      <c r="N24" s="42">
        <v>54.886720000000004</v>
      </c>
      <c r="O24" s="41" t="str">
        <f t="shared" si="1"/>
        <v>H</v>
      </c>
      <c r="P24" s="42">
        <v>79.750400000000013</v>
      </c>
      <c r="Q24" s="41" t="str">
        <f t="shared" si="2"/>
        <v>M</v>
      </c>
      <c r="R24" s="42">
        <v>0.89600000000000002</v>
      </c>
      <c r="S24" s="41" t="str">
        <f t="shared" si="3"/>
        <v>S</v>
      </c>
      <c r="T24" s="40">
        <v>0.60399999999999998</v>
      </c>
      <c r="U24" s="41" t="str">
        <f t="shared" si="4"/>
        <v>S</v>
      </c>
      <c r="V24" s="40">
        <v>9.44</v>
      </c>
      <c r="W24" s="39" t="str">
        <f t="shared" si="5"/>
        <v>S</v>
      </c>
      <c r="X24" s="40">
        <v>9.8919999999999995</v>
      </c>
      <c r="Y24" s="41" t="str">
        <f t="shared" si="6"/>
        <v>S</v>
      </c>
      <c r="Z24" s="24"/>
    </row>
    <row r="25" spans="1:26" s="43" customFormat="1" x14ac:dyDescent="0.25">
      <c r="A25" s="36">
        <v>1181</v>
      </c>
      <c r="B25" s="37" t="s">
        <v>74</v>
      </c>
      <c r="C25" s="37" t="s">
        <v>75</v>
      </c>
      <c r="D25" s="37" t="s">
        <v>33</v>
      </c>
      <c r="E25" s="37" t="s">
        <v>34</v>
      </c>
      <c r="F25" s="37" t="s">
        <v>34</v>
      </c>
      <c r="G25" s="37" t="s">
        <v>35</v>
      </c>
      <c r="H25" s="37" t="s">
        <v>76</v>
      </c>
      <c r="I25" s="37" t="s">
        <v>37</v>
      </c>
      <c r="J25" s="38">
        <v>7.7</v>
      </c>
      <c r="K25" s="39">
        <v>0.31</v>
      </c>
      <c r="L25" s="40">
        <v>0.20000000000000018</v>
      </c>
      <c r="M25" s="41" t="str">
        <f t="shared" si="0"/>
        <v>L</v>
      </c>
      <c r="N25" s="42">
        <v>37.446080000000002</v>
      </c>
      <c r="O25" s="41" t="str">
        <f t="shared" si="1"/>
        <v>H</v>
      </c>
      <c r="P25" s="42">
        <v>64.953600000000009</v>
      </c>
      <c r="Q25" s="41" t="str">
        <f t="shared" si="2"/>
        <v>M</v>
      </c>
      <c r="R25" s="42">
        <v>1.206</v>
      </c>
      <c r="S25" s="41" t="str">
        <f t="shared" si="3"/>
        <v>S</v>
      </c>
      <c r="T25" s="40">
        <v>0.46800000000000003</v>
      </c>
      <c r="U25" s="41" t="str">
        <f t="shared" si="4"/>
        <v>S</v>
      </c>
      <c r="V25" s="40">
        <v>9.8699999999999992</v>
      </c>
      <c r="W25" s="39" t="str">
        <f t="shared" si="5"/>
        <v>S</v>
      </c>
      <c r="X25" s="40">
        <v>10.07</v>
      </c>
      <c r="Y25" s="41" t="str">
        <f t="shared" si="6"/>
        <v>S</v>
      </c>
      <c r="Z25" s="24"/>
    </row>
    <row r="26" spans="1:26" s="43" customFormat="1" x14ac:dyDescent="0.25">
      <c r="A26" s="36">
        <v>1182</v>
      </c>
      <c r="B26" s="37" t="s">
        <v>77</v>
      </c>
      <c r="C26" s="37"/>
      <c r="D26" s="37" t="s">
        <v>33</v>
      </c>
      <c r="E26" s="37" t="s">
        <v>34</v>
      </c>
      <c r="F26" s="37" t="s">
        <v>34</v>
      </c>
      <c r="G26" s="37" t="s">
        <v>35</v>
      </c>
      <c r="H26" s="37" t="s">
        <v>78</v>
      </c>
      <c r="I26" s="37" t="s">
        <v>37</v>
      </c>
      <c r="J26" s="38">
        <v>7.6</v>
      </c>
      <c r="K26" s="39">
        <v>0.33</v>
      </c>
      <c r="L26" s="40">
        <v>0.29999999999999982</v>
      </c>
      <c r="M26" s="41" t="str">
        <f t="shared" si="0"/>
        <v>L</v>
      </c>
      <c r="N26" s="42">
        <v>73.866240000000005</v>
      </c>
      <c r="O26" s="41" t="str">
        <f t="shared" si="1"/>
        <v>H</v>
      </c>
      <c r="P26" s="42">
        <v>68.543999999999997</v>
      </c>
      <c r="Q26" s="41" t="str">
        <f t="shared" si="2"/>
        <v>M</v>
      </c>
      <c r="R26" s="42">
        <v>1.4119999999999999</v>
      </c>
      <c r="S26" s="41" t="str">
        <f t="shared" si="3"/>
        <v>S</v>
      </c>
      <c r="T26" s="40">
        <v>0.502</v>
      </c>
      <c r="U26" s="41" t="str">
        <f t="shared" si="4"/>
        <v>S</v>
      </c>
      <c r="V26" s="40">
        <v>10.87</v>
      </c>
      <c r="W26" s="39" t="str">
        <f t="shared" si="5"/>
        <v>S</v>
      </c>
      <c r="X26" s="40">
        <v>10.77</v>
      </c>
      <c r="Y26" s="41" t="str">
        <f t="shared" si="6"/>
        <v>S</v>
      </c>
      <c r="Z26" s="24"/>
    </row>
    <row r="27" spans="1:26" s="43" customFormat="1" x14ac:dyDescent="0.25">
      <c r="A27" s="36">
        <v>1183</v>
      </c>
      <c r="B27" s="37" t="s">
        <v>77</v>
      </c>
      <c r="C27" s="37"/>
      <c r="D27" s="37" t="s">
        <v>33</v>
      </c>
      <c r="E27" s="37" t="s">
        <v>34</v>
      </c>
      <c r="F27" s="37" t="s">
        <v>34</v>
      </c>
      <c r="G27" s="37" t="s">
        <v>35</v>
      </c>
      <c r="H27" s="37" t="s">
        <v>53</v>
      </c>
      <c r="I27" s="37" t="s">
        <v>44</v>
      </c>
      <c r="J27" s="38">
        <v>7.8</v>
      </c>
      <c r="K27" s="39">
        <v>0.33</v>
      </c>
      <c r="L27" s="40">
        <v>0.45000000000000018</v>
      </c>
      <c r="M27" s="41" t="str">
        <f t="shared" si="0"/>
        <v>L</v>
      </c>
      <c r="N27" s="42">
        <v>31.290560000000003</v>
      </c>
      <c r="O27" s="41" t="str">
        <f t="shared" si="1"/>
        <v>H</v>
      </c>
      <c r="P27" s="42">
        <v>81.980800000000002</v>
      </c>
      <c r="Q27" s="41" t="str">
        <f t="shared" si="2"/>
        <v>M</v>
      </c>
      <c r="R27" s="42">
        <v>2.52</v>
      </c>
      <c r="S27" s="41" t="str">
        <f t="shared" si="3"/>
        <v>S</v>
      </c>
      <c r="T27" s="40">
        <v>0.85199999999999998</v>
      </c>
      <c r="U27" s="41" t="str">
        <f t="shared" si="4"/>
        <v>S</v>
      </c>
      <c r="V27" s="40">
        <v>8.4740000000000002</v>
      </c>
      <c r="W27" s="39" t="str">
        <f t="shared" si="5"/>
        <v>S</v>
      </c>
      <c r="X27" s="40">
        <v>9.1159999999999997</v>
      </c>
      <c r="Y27" s="41" t="str">
        <f t="shared" si="6"/>
        <v>S</v>
      </c>
      <c r="Z27" s="24"/>
    </row>
    <row r="28" spans="1:26" s="43" customFormat="1" x14ac:dyDescent="0.25">
      <c r="A28" s="36">
        <v>1184</v>
      </c>
      <c r="B28" s="37" t="s">
        <v>59</v>
      </c>
      <c r="C28" s="37"/>
      <c r="D28" s="37" t="s">
        <v>33</v>
      </c>
      <c r="E28" s="37" t="s">
        <v>34</v>
      </c>
      <c r="F28" s="37" t="s">
        <v>34</v>
      </c>
      <c r="G28" s="37" t="s">
        <v>35</v>
      </c>
      <c r="H28" s="37" t="s">
        <v>79</v>
      </c>
      <c r="I28" s="37" t="s">
        <v>37</v>
      </c>
      <c r="J28" s="38">
        <v>8</v>
      </c>
      <c r="K28" s="39">
        <v>0.27</v>
      </c>
      <c r="L28" s="40">
        <v>0.17499999999999982</v>
      </c>
      <c r="M28" s="41" t="str">
        <f t="shared" si="0"/>
        <v>L</v>
      </c>
      <c r="N28" s="42">
        <v>69.249600000000015</v>
      </c>
      <c r="O28" s="41" t="str">
        <f t="shared" si="1"/>
        <v>H</v>
      </c>
      <c r="P28" s="42">
        <v>76.10560000000001</v>
      </c>
      <c r="Q28" s="41" t="str">
        <f t="shared" si="2"/>
        <v>M</v>
      </c>
      <c r="R28" s="42">
        <v>1.026</v>
      </c>
      <c r="S28" s="41" t="str">
        <f t="shared" si="3"/>
        <v>S</v>
      </c>
      <c r="T28" s="40">
        <v>0.55800000000000005</v>
      </c>
      <c r="U28" s="41" t="str">
        <f t="shared" si="4"/>
        <v>S</v>
      </c>
      <c r="V28" s="40">
        <v>10.119999999999999</v>
      </c>
      <c r="W28" s="39" t="str">
        <f t="shared" si="5"/>
        <v>S</v>
      </c>
      <c r="X28" s="40">
        <v>9.9939999999999998</v>
      </c>
      <c r="Y28" s="41" t="str">
        <f t="shared" si="6"/>
        <v>S</v>
      </c>
      <c r="Z28" s="24"/>
    </row>
    <row r="29" spans="1:26" s="43" customFormat="1" x14ac:dyDescent="0.25">
      <c r="A29" s="36">
        <v>1185</v>
      </c>
      <c r="B29" s="37" t="s">
        <v>80</v>
      </c>
      <c r="C29" s="37" t="s">
        <v>81</v>
      </c>
      <c r="D29" s="37" t="s">
        <v>82</v>
      </c>
      <c r="E29" s="37" t="s">
        <v>34</v>
      </c>
      <c r="F29" s="37" t="s">
        <v>34</v>
      </c>
      <c r="G29" s="37" t="s">
        <v>35</v>
      </c>
      <c r="H29" s="37" t="s">
        <v>83</v>
      </c>
      <c r="I29" s="37" t="s">
        <v>44</v>
      </c>
      <c r="J29" s="38">
        <v>7.8</v>
      </c>
      <c r="K29" s="39">
        <v>0.31</v>
      </c>
      <c r="L29" s="40">
        <v>0.125</v>
      </c>
      <c r="M29" s="41" t="str">
        <f t="shared" si="0"/>
        <v>L</v>
      </c>
      <c r="N29" s="42">
        <v>60.016320000000007</v>
      </c>
      <c r="O29" s="41" t="str">
        <f t="shared" si="1"/>
        <v>H</v>
      </c>
      <c r="P29" s="42">
        <v>76.812799999999996</v>
      </c>
      <c r="Q29" s="41" t="str">
        <f t="shared" si="2"/>
        <v>M</v>
      </c>
      <c r="R29" s="42">
        <v>2.7959999999999998</v>
      </c>
      <c r="S29" s="41" t="str">
        <f t="shared" si="3"/>
        <v>S</v>
      </c>
      <c r="T29" s="40">
        <v>0.49</v>
      </c>
      <c r="U29" s="41" t="str">
        <f t="shared" si="4"/>
        <v>S</v>
      </c>
      <c r="V29" s="40">
        <v>9.4760000000000009</v>
      </c>
      <c r="W29" s="39" t="str">
        <f t="shared" si="5"/>
        <v>S</v>
      </c>
      <c r="X29" s="40">
        <v>8.4320000000000004</v>
      </c>
      <c r="Y29" s="41" t="str">
        <f t="shared" si="6"/>
        <v>S</v>
      </c>
      <c r="Z29" s="24"/>
    </row>
    <row r="30" spans="1:26" s="43" customFormat="1" x14ac:dyDescent="0.25">
      <c r="A30" s="36">
        <v>1186</v>
      </c>
      <c r="B30" s="37" t="s">
        <v>84</v>
      </c>
      <c r="C30" s="37"/>
      <c r="D30" s="37" t="s">
        <v>33</v>
      </c>
      <c r="E30" s="37" t="s">
        <v>34</v>
      </c>
      <c r="F30" s="37" t="s">
        <v>34</v>
      </c>
      <c r="G30" s="37" t="s">
        <v>35</v>
      </c>
      <c r="H30" s="37" t="s">
        <v>57</v>
      </c>
      <c r="I30" s="37" t="s">
        <v>37</v>
      </c>
      <c r="J30" s="38">
        <v>7.4</v>
      </c>
      <c r="K30" s="39">
        <v>0.41</v>
      </c>
      <c r="L30" s="40">
        <v>0.125</v>
      </c>
      <c r="M30" s="41" t="str">
        <f t="shared" si="0"/>
        <v>L</v>
      </c>
      <c r="N30" s="42">
        <v>60.52928</v>
      </c>
      <c r="O30" s="41" t="str">
        <f t="shared" si="1"/>
        <v>H</v>
      </c>
      <c r="P30" s="42">
        <v>47.708800000000004</v>
      </c>
      <c r="Q30" s="41" t="str">
        <f t="shared" si="2"/>
        <v>L</v>
      </c>
      <c r="R30" s="42">
        <v>1.3859999999999999</v>
      </c>
      <c r="S30" s="41" t="str">
        <f t="shared" si="3"/>
        <v>S</v>
      </c>
      <c r="T30" s="40">
        <v>0.36599999999999999</v>
      </c>
      <c r="U30" s="41" t="str">
        <f t="shared" si="4"/>
        <v>S</v>
      </c>
      <c r="V30" s="40">
        <v>10.59</v>
      </c>
      <c r="W30" s="39" t="str">
        <f t="shared" si="5"/>
        <v>S</v>
      </c>
      <c r="X30" s="40">
        <v>10.23</v>
      </c>
      <c r="Y30" s="41" t="str">
        <f t="shared" si="6"/>
        <v>S</v>
      </c>
      <c r="Z30" s="24"/>
    </row>
    <row r="31" spans="1:26" s="43" customFormat="1" x14ac:dyDescent="0.25">
      <c r="A31" s="36">
        <v>1187</v>
      </c>
      <c r="B31" s="37" t="s">
        <v>48</v>
      </c>
      <c r="C31" s="37" t="s">
        <v>85</v>
      </c>
      <c r="D31" s="37" t="s">
        <v>49</v>
      </c>
      <c r="E31" s="37" t="s">
        <v>34</v>
      </c>
      <c r="F31" s="37" t="s">
        <v>34</v>
      </c>
      <c r="G31" s="37" t="s">
        <v>35</v>
      </c>
      <c r="H31" s="37" t="s">
        <v>78</v>
      </c>
      <c r="I31" s="37" t="s">
        <v>44</v>
      </c>
      <c r="J31" s="38">
        <v>7.9</v>
      </c>
      <c r="K31" s="39">
        <v>0.28999999999999998</v>
      </c>
      <c r="L31" s="40">
        <v>0.375</v>
      </c>
      <c r="M31" s="41" t="str">
        <f t="shared" si="0"/>
        <v>L</v>
      </c>
      <c r="N31" s="42">
        <v>53.347839999999998</v>
      </c>
      <c r="O31" s="41" t="str">
        <f t="shared" si="1"/>
        <v>H</v>
      </c>
      <c r="P31" s="42">
        <v>79.206400000000002</v>
      </c>
      <c r="Q31" s="41" t="str">
        <f t="shared" si="2"/>
        <v>M</v>
      </c>
      <c r="R31" s="42">
        <v>0.746</v>
      </c>
      <c r="S31" s="41" t="str">
        <f t="shared" si="3"/>
        <v>S</v>
      </c>
      <c r="T31" s="40">
        <v>0.56999999999999995</v>
      </c>
      <c r="U31" s="41" t="str">
        <f t="shared" si="4"/>
        <v>S</v>
      </c>
      <c r="V31" s="40">
        <v>10.48</v>
      </c>
      <c r="W31" s="39" t="str">
        <f t="shared" si="5"/>
        <v>S</v>
      </c>
      <c r="X31" s="40">
        <v>9.3420000000000005</v>
      </c>
      <c r="Y31" s="41" t="str">
        <f t="shared" si="6"/>
        <v>S</v>
      </c>
      <c r="Z31" s="24"/>
    </row>
    <row r="32" spans="1:26" s="43" customFormat="1" x14ac:dyDescent="0.25">
      <c r="A32" s="36">
        <v>1188</v>
      </c>
      <c r="B32" s="37" t="s">
        <v>80</v>
      </c>
      <c r="C32" s="37" t="s">
        <v>81</v>
      </c>
      <c r="D32" s="37" t="s">
        <v>82</v>
      </c>
      <c r="E32" s="37" t="s">
        <v>34</v>
      </c>
      <c r="F32" s="37" t="s">
        <v>34</v>
      </c>
      <c r="G32" s="37" t="s">
        <v>35</v>
      </c>
      <c r="H32" s="37" t="s">
        <v>86</v>
      </c>
      <c r="I32" s="37" t="s">
        <v>37</v>
      </c>
      <c r="J32" s="38">
        <v>7.6</v>
      </c>
      <c r="K32" s="39">
        <v>0.35</v>
      </c>
      <c r="L32" s="40">
        <v>0.25</v>
      </c>
      <c r="M32" s="41" t="str">
        <f t="shared" si="0"/>
        <v>L</v>
      </c>
      <c r="N32" s="42">
        <v>55.912640000000003</v>
      </c>
      <c r="O32" s="41" t="str">
        <f t="shared" si="1"/>
        <v>H</v>
      </c>
      <c r="P32" s="42">
        <v>69.958399999999997</v>
      </c>
      <c r="Q32" s="41" t="str">
        <f t="shared" si="2"/>
        <v>M</v>
      </c>
      <c r="R32" s="42">
        <v>1.262</v>
      </c>
      <c r="S32" s="41" t="str">
        <f t="shared" si="3"/>
        <v>S</v>
      </c>
      <c r="T32" s="40">
        <v>0.41</v>
      </c>
      <c r="U32" s="41" t="str">
        <f t="shared" si="4"/>
        <v>S</v>
      </c>
      <c r="V32" s="40">
        <v>10.55</v>
      </c>
      <c r="W32" s="39" t="str">
        <f t="shared" si="5"/>
        <v>S</v>
      </c>
      <c r="X32" s="40">
        <v>10.029999999999999</v>
      </c>
      <c r="Y32" s="41" t="str">
        <f t="shared" si="6"/>
        <v>S</v>
      </c>
      <c r="Z32" s="24"/>
    </row>
    <row r="33" spans="1:26" s="43" customFormat="1" x14ac:dyDescent="0.25">
      <c r="A33" s="36">
        <v>1189</v>
      </c>
      <c r="B33" s="37" t="s">
        <v>87</v>
      </c>
      <c r="C33" s="37" t="s">
        <v>63</v>
      </c>
      <c r="D33" s="37" t="s">
        <v>56</v>
      </c>
      <c r="E33" s="37" t="s">
        <v>34</v>
      </c>
      <c r="F33" s="37" t="s">
        <v>34</v>
      </c>
      <c r="G33" s="37" t="s">
        <v>35</v>
      </c>
      <c r="H33" s="37" t="s">
        <v>88</v>
      </c>
      <c r="I33" s="37" t="s">
        <v>37</v>
      </c>
      <c r="J33" s="38">
        <v>8</v>
      </c>
      <c r="K33" s="39">
        <v>0.34</v>
      </c>
      <c r="L33" s="40">
        <v>0.375</v>
      </c>
      <c r="M33" s="41" t="str">
        <f t="shared" si="0"/>
        <v>L</v>
      </c>
      <c r="N33" s="42">
        <v>46.679360000000003</v>
      </c>
      <c r="O33" s="41" t="str">
        <f t="shared" si="1"/>
        <v>H</v>
      </c>
      <c r="P33" s="42">
        <v>91.228800000000007</v>
      </c>
      <c r="Q33" s="41" t="str">
        <f t="shared" si="2"/>
        <v>M</v>
      </c>
      <c r="R33" s="42">
        <v>0.54200000000000004</v>
      </c>
      <c r="S33" s="41" t="str">
        <f t="shared" si="3"/>
        <v>D</v>
      </c>
      <c r="T33" s="40">
        <v>0.434</v>
      </c>
      <c r="U33" s="41" t="str">
        <f t="shared" si="4"/>
        <v>S</v>
      </c>
      <c r="V33" s="40">
        <v>9.7279999999999998</v>
      </c>
      <c r="W33" s="39" t="str">
        <f t="shared" si="5"/>
        <v>S</v>
      </c>
      <c r="X33" s="40">
        <v>9.7799999999999994</v>
      </c>
      <c r="Y33" s="41" t="str">
        <f t="shared" si="6"/>
        <v>S</v>
      </c>
      <c r="Z33" s="24"/>
    </row>
    <row r="34" spans="1:26" s="43" customFormat="1" x14ac:dyDescent="0.25">
      <c r="A34" s="36">
        <v>1190</v>
      </c>
      <c r="B34" s="37" t="s">
        <v>59</v>
      </c>
      <c r="C34" s="37"/>
      <c r="D34" s="37" t="s">
        <v>56</v>
      </c>
      <c r="E34" s="37" t="s">
        <v>34</v>
      </c>
      <c r="F34" s="37" t="s">
        <v>34</v>
      </c>
      <c r="G34" s="37" t="s">
        <v>35</v>
      </c>
      <c r="H34" s="37" t="s">
        <v>89</v>
      </c>
      <c r="I34" s="37" t="s">
        <v>37</v>
      </c>
      <c r="J34" s="38">
        <v>7.7</v>
      </c>
      <c r="K34" s="39">
        <v>0.33</v>
      </c>
      <c r="L34" s="40">
        <v>0.25</v>
      </c>
      <c r="M34" s="41" t="str">
        <f t="shared" si="0"/>
        <v>L</v>
      </c>
      <c r="N34" s="42">
        <v>45.140480000000004</v>
      </c>
      <c r="O34" s="41" t="str">
        <f t="shared" si="1"/>
        <v>H</v>
      </c>
      <c r="P34" s="42">
        <v>69.468800000000002</v>
      </c>
      <c r="Q34" s="41" t="str">
        <f t="shared" si="2"/>
        <v>M</v>
      </c>
      <c r="R34" s="42">
        <v>1.222</v>
      </c>
      <c r="S34" s="41" t="str">
        <f t="shared" si="3"/>
        <v>S</v>
      </c>
      <c r="T34" s="40">
        <v>0.42199999999999999</v>
      </c>
      <c r="U34" s="41" t="str">
        <f t="shared" si="4"/>
        <v>S</v>
      </c>
      <c r="V34" s="40">
        <v>10.59</v>
      </c>
      <c r="W34" s="39" t="str">
        <f t="shared" si="5"/>
        <v>S</v>
      </c>
      <c r="X34" s="40">
        <v>9.8699999999999992</v>
      </c>
      <c r="Y34" s="41" t="str">
        <f t="shared" si="6"/>
        <v>S</v>
      </c>
      <c r="Z34" s="24"/>
    </row>
    <row r="35" spans="1:26" s="43" customFormat="1" x14ac:dyDescent="0.25">
      <c r="A35" s="36">
        <v>1191</v>
      </c>
      <c r="B35" s="37" t="s">
        <v>59</v>
      </c>
      <c r="C35" s="37"/>
      <c r="D35" s="37" t="s">
        <v>33</v>
      </c>
      <c r="E35" s="37" t="s">
        <v>34</v>
      </c>
      <c r="F35" s="37" t="s">
        <v>34</v>
      </c>
      <c r="G35" s="37" t="s">
        <v>35</v>
      </c>
      <c r="H35" s="37" t="s">
        <v>41</v>
      </c>
      <c r="I35" s="37" t="s">
        <v>44</v>
      </c>
      <c r="J35" s="38">
        <v>7.8</v>
      </c>
      <c r="K35" s="39">
        <v>0.37</v>
      </c>
      <c r="L35" s="40">
        <v>0.625</v>
      </c>
      <c r="M35" s="41" t="str">
        <f t="shared" si="0"/>
        <v>M</v>
      </c>
      <c r="N35" s="42">
        <v>41.549760000000006</v>
      </c>
      <c r="O35" s="41" t="str">
        <f t="shared" si="1"/>
        <v>H</v>
      </c>
      <c r="P35" s="42">
        <v>113.5872</v>
      </c>
      <c r="Q35" s="41" t="str">
        <f t="shared" si="2"/>
        <v>M</v>
      </c>
      <c r="R35" s="42">
        <v>1.6619999999999999</v>
      </c>
      <c r="S35" s="41" t="str">
        <f t="shared" si="3"/>
        <v>S</v>
      </c>
      <c r="T35" s="40">
        <v>0.78400000000000003</v>
      </c>
      <c r="U35" s="41" t="str">
        <f t="shared" si="4"/>
        <v>S</v>
      </c>
      <c r="V35" s="40">
        <v>9.7639999999999993</v>
      </c>
      <c r="W35" s="39" t="str">
        <f t="shared" si="5"/>
        <v>S</v>
      </c>
      <c r="X35" s="40">
        <v>7.7679999999999998</v>
      </c>
      <c r="Y35" s="41" t="str">
        <f t="shared" si="6"/>
        <v>S</v>
      </c>
      <c r="Z35" s="24"/>
    </row>
    <row r="36" spans="1:26" s="43" customFormat="1" x14ac:dyDescent="0.25">
      <c r="A36" s="36">
        <v>1192</v>
      </c>
      <c r="B36" s="37" t="s">
        <v>90</v>
      </c>
      <c r="C36" s="37" t="s">
        <v>91</v>
      </c>
      <c r="D36" s="37" t="s">
        <v>33</v>
      </c>
      <c r="E36" s="37" t="s">
        <v>34</v>
      </c>
      <c r="F36" s="37" t="s">
        <v>34</v>
      </c>
      <c r="G36" s="37" t="s">
        <v>35</v>
      </c>
      <c r="H36" s="37" t="s">
        <v>92</v>
      </c>
      <c r="I36" s="37" t="s">
        <v>37</v>
      </c>
      <c r="J36" s="38">
        <v>8.1</v>
      </c>
      <c r="K36" s="39">
        <v>0.27</v>
      </c>
      <c r="L36" s="40">
        <v>0.125</v>
      </c>
      <c r="M36" s="41" t="str">
        <f t="shared" si="0"/>
        <v>L</v>
      </c>
      <c r="N36" s="42">
        <v>61.04224</v>
      </c>
      <c r="O36" s="41" t="str">
        <f t="shared" si="1"/>
        <v>H</v>
      </c>
      <c r="P36" s="42">
        <v>85.081600000000009</v>
      </c>
      <c r="Q36" s="41" t="str">
        <f t="shared" si="2"/>
        <v>M</v>
      </c>
      <c r="R36" s="42">
        <v>0.96199999999999997</v>
      </c>
      <c r="S36" s="41" t="str">
        <f t="shared" si="3"/>
        <v>S</v>
      </c>
      <c r="T36" s="40">
        <v>0.55800000000000005</v>
      </c>
      <c r="U36" s="41" t="str">
        <f t="shared" si="4"/>
        <v>S</v>
      </c>
      <c r="V36" s="40">
        <v>9.5120000000000005</v>
      </c>
      <c r="W36" s="39" t="str">
        <f t="shared" si="5"/>
        <v>S</v>
      </c>
      <c r="X36" s="40">
        <v>9.8580000000000005</v>
      </c>
      <c r="Y36" s="41" t="str">
        <f t="shared" si="6"/>
        <v>S</v>
      </c>
      <c r="Z36" s="24"/>
    </row>
    <row r="37" spans="1:26" s="43" customFormat="1" x14ac:dyDescent="0.25">
      <c r="A37" s="36">
        <v>1193</v>
      </c>
      <c r="B37" s="37" t="s">
        <v>93</v>
      </c>
      <c r="C37" s="37"/>
      <c r="D37" s="37" t="s">
        <v>94</v>
      </c>
      <c r="E37" s="37" t="s">
        <v>34</v>
      </c>
      <c r="F37" s="37" t="s">
        <v>34</v>
      </c>
      <c r="G37" s="37" t="s">
        <v>35</v>
      </c>
      <c r="H37" s="37" t="s">
        <v>86</v>
      </c>
      <c r="I37" s="37" t="s">
        <v>37</v>
      </c>
      <c r="J37" s="38">
        <v>7.9</v>
      </c>
      <c r="K37" s="39">
        <v>0.31</v>
      </c>
      <c r="L37" s="40">
        <v>0.20000000000000018</v>
      </c>
      <c r="M37" s="41" t="str">
        <f t="shared" si="0"/>
        <v>L</v>
      </c>
      <c r="N37" s="42">
        <v>53.347839999999998</v>
      </c>
      <c r="O37" s="41" t="str">
        <f t="shared" si="1"/>
        <v>H</v>
      </c>
      <c r="P37" s="42">
        <v>81.273600000000002</v>
      </c>
      <c r="Q37" s="41" t="str">
        <f t="shared" si="2"/>
        <v>M</v>
      </c>
      <c r="R37" s="42">
        <v>1.1020000000000001</v>
      </c>
      <c r="S37" s="41" t="str">
        <f t="shared" si="3"/>
        <v>S</v>
      </c>
      <c r="T37" s="40">
        <v>0.68200000000000005</v>
      </c>
      <c r="U37" s="41" t="str">
        <f t="shared" si="4"/>
        <v>S</v>
      </c>
      <c r="V37" s="40">
        <v>10.98</v>
      </c>
      <c r="W37" s="39" t="str">
        <f t="shared" si="5"/>
        <v>S</v>
      </c>
      <c r="X37" s="40">
        <v>10.49</v>
      </c>
      <c r="Y37" s="41" t="str">
        <f t="shared" si="6"/>
        <v>S</v>
      </c>
      <c r="Z37" s="24"/>
    </row>
    <row r="38" spans="1:26" s="43" customFormat="1" x14ac:dyDescent="0.25">
      <c r="A38" s="36">
        <v>1194</v>
      </c>
      <c r="B38" s="37" t="s">
        <v>45</v>
      </c>
      <c r="C38" s="37" t="s">
        <v>46</v>
      </c>
      <c r="D38" s="37" t="s">
        <v>33</v>
      </c>
      <c r="E38" s="37" t="s">
        <v>34</v>
      </c>
      <c r="F38" s="37" t="s">
        <v>34</v>
      </c>
      <c r="G38" s="37" t="s">
        <v>35</v>
      </c>
      <c r="H38" s="37" t="s">
        <v>95</v>
      </c>
      <c r="I38" s="37" t="s">
        <v>37</v>
      </c>
      <c r="J38" s="38">
        <v>7.9</v>
      </c>
      <c r="K38" s="39">
        <v>0.27</v>
      </c>
      <c r="L38" s="40">
        <v>0.29999999999999982</v>
      </c>
      <c r="M38" s="41" t="str">
        <f t="shared" si="0"/>
        <v>L</v>
      </c>
      <c r="N38" s="42">
        <v>68.736640000000008</v>
      </c>
      <c r="O38" s="41" t="str">
        <f t="shared" si="1"/>
        <v>H</v>
      </c>
      <c r="P38" s="42">
        <v>83.395200000000003</v>
      </c>
      <c r="Q38" s="41" t="str">
        <f t="shared" si="2"/>
        <v>M</v>
      </c>
      <c r="R38" s="42">
        <v>0.95599999999999996</v>
      </c>
      <c r="S38" s="41" t="str">
        <f t="shared" si="3"/>
        <v>S</v>
      </c>
      <c r="T38" s="40">
        <v>0.46800000000000003</v>
      </c>
      <c r="U38" s="41" t="str">
        <f t="shared" si="4"/>
        <v>S</v>
      </c>
      <c r="V38" s="40">
        <v>9.19</v>
      </c>
      <c r="W38" s="39" t="str">
        <f t="shared" si="5"/>
        <v>S</v>
      </c>
      <c r="X38" s="40">
        <v>7.8479999999999999</v>
      </c>
      <c r="Y38" s="41" t="str">
        <f t="shared" si="6"/>
        <v>S</v>
      </c>
      <c r="Z38" s="24"/>
    </row>
    <row r="39" spans="1:26" s="43" customFormat="1" x14ac:dyDescent="0.25">
      <c r="A39" s="36">
        <v>1195</v>
      </c>
      <c r="B39" s="37" t="s">
        <v>93</v>
      </c>
      <c r="C39" s="37"/>
      <c r="D39" s="37" t="s">
        <v>94</v>
      </c>
      <c r="E39" s="37" t="s">
        <v>34</v>
      </c>
      <c r="F39" s="37" t="s">
        <v>34</v>
      </c>
      <c r="G39" s="37" t="s">
        <v>35</v>
      </c>
      <c r="H39" s="37" t="s">
        <v>50</v>
      </c>
      <c r="I39" s="37" t="s">
        <v>44</v>
      </c>
      <c r="J39" s="38">
        <v>7.9</v>
      </c>
      <c r="K39" s="39">
        <v>0.27</v>
      </c>
      <c r="L39" s="40">
        <v>0.45000000000000018</v>
      </c>
      <c r="M39" s="41" t="str">
        <f t="shared" si="0"/>
        <v>L</v>
      </c>
      <c r="N39" s="42">
        <v>59.503360000000008</v>
      </c>
      <c r="O39" s="41" t="str">
        <f t="shared" si="1"/>
        <v>H</v>
      </c>
      <c r="P39" s="42">
        <v>79.8048</v>
      </c>
      <c r="Q39" s="41" t="str">
        <f t="shared" si="2"/>
        <v>M</v>
      </c>
      <c r="R39" s="42">
        <v>0.94599999999999995</v>
      </c>
      <c r="S39" s="41" t="str">
        <f t="shared" si="3"/>
        <v>S</v>
      </c>
      <c r="T39" s="40">
        <v>0.46800000000000003</v>
      </c>
      <c r="U39" s="41" t="str">
        <f t="shared" si="4"/>
        <v>S</v>
      </c>
      <c r="V39" s="40">
        <v>11.66</v>
      </c>
      <c r="W39" s="39" t="str">
        <f t="shared" si="5"/>
        <v>S</v>
      </c>
      <c r="X39" s="40">
        <v>10.42</v>
      </c>
      <c r="Y39" s="41" t="str">
        <f t="shared" si="6"/>
        <v>S</v>
      </c>
      <c r="Z39" s="24"/>
    </row>
    <row r="40" spans="1:26" s="43" customFormat="1" x14ac:dyDescent="0.25">
      <c r="A40" s="36">
        <v>1196</v>
      </c>
      <c r="B40" s="37" t="s">
        <v>38</v>
      </c>
      <c r="C40" s="37" t="s">
        <v>39</v>
      </c>
      <c r="D40" s="37" t="s">
        <v>40</v>
      </c>
      <c r="E40" s="37" t="s">
        <v>34</v>
      </c>
      <c r="F40" s="37" t="s">
        <v>34</v>
      </c>
      <c r="G40" s="37" t="s">
        <v>35</v>
      </c>
      <c r="H40" s="37" t="s">
        <v>96</v>
      </c>
      <c r="I40" s="37" t="s">
        <v>44</v>
      </c>
      <c r="J40" s="38">
        <v>7.8</v>
      </c>
      <c r="K40" s="39">
        <v>0.31</v>
      </c>
      <c r="L40" s="40">
        <v>0.42499999999999982</v>
      </c>
      <c r="M40" s="41" t="str">
        <f t="shared" si="0"/>
        <v>L</v>
      </c>
      <c r="N40" s="42">
        <v>43.601600000000005</v>
      </c>
      <c r="O40" s="41" t="str">
        <f t="shared" si="1"/>
        <v>H</v>
      </c>
      <c r="P40" s="42">
        <v>90.793600000000012</v>
      </c>
      <c r="Q40" s="41" t="str">
        <f t="shared" si="2"/>
        <v>M</v>
      </c>
      <c r="R40" s="42">
        <v>1.306</v>
      </c>
      <c r="S40" s="41" t="str">
        <f t="shared" si="3"/>
        <v>S</v>
      </c>
      <c r="T40" s="40">
        <v>0.56999999999999995</v>
      </c>
      <c r="U40" s="41" t="str">
        <f t="shared" si="4"/>
        <v>S</v>
      </c>
      <c r="V40" s="40">
        <v>10.8</v>
      </c>
      <c r="W40" s="39" t="str">
        <f t="shared" si="5"/>
        <v>S</v>
      </c>
      <c r="X40" s="40">
        <v>7.97</v>
      </c>
      <c r="Y40" s="41" t="str">
        <f t="shared" si="6"/>
        <v>S</v>
      </c>
      <c r="Z40" s="24"/>
    </row>
    <row r="41" spans="1:26" s="43" customFormat="1" x14ac:dyDescent="0.25">
      <c r="A41" s="36">
        <v>1197</v>
      </c>
      <c r="B41" s="37" t="s">
        <v>45</v>
      </c>
      <c r="C41" s="37" t="s">
        <v>46</v>
      </c>
      <c r="D41" s="37" t="s">
        <v>33</v>
      </c>
      <c r="E41" s="37" t="s">
        <v>34</v>
      </c>
      <c r="F41" s="37" t="s">
        <v>34</v>
      </c>
      <c r="G41" s="37" t="s">
        <v>35</v>
      </c>
      <c r="H41" s="37" t="s">
        <v>50</v>
      </c>
      <c r="I41" s="37" t="s">
        <v>44</v>
      </c>
      <c r="J41" s="38">
        <v>8.4</v>
      </c>
      <c r="K41" s="39">
        <v>0.21</v>
      </c>
      <c r="L41" s="40">
        <v>0.125</v>
      </c>
      <c r="M41" s="41" t="str">
        <f t="shared" si="0"/>
        <v>L</v>
      </c>
      <c r="N41" s="42">
        <v>11.798080000000001</v>
      </c>
      <c r="O41" s="41" t="str">
        <f t="shared" si="1"/>
        <v>M</v>
      </c>
      <c r="P41" s="42">
        <v>40.691200000000002</v>
      </c>
      <c r="Q41" s="41" t="str">
        <f t="shared" si="2"/>
        <v>L</v>
      </c>
      <c r="R41" s="42">
        <v>0.85199999999999998</v>
      </c>
      <c r="S41" s="41" t="str">
        <f t="shared" si="3"/>
        <v>S</v>
      </c>
      <c r="T41" s="40">
        <v>0.28599999999999998</v>
      </c>
      <c r="U41" s="41" t="str">
        <f t="shared" si="4"/>
        <v>S</v>
      </c>
      <c r="V41" s="40">
        <v>4.8920000000000003</v>
      </c>
      <c r="W41" s="39" t="str">
        <f t="shared" si="5"/>
        <v>S</v>
      </c>
      <c r="X41" s="40">
        <v>8.3520000000000003</v>
      </c>
      <c r="Y41" s="41" t="str">
        <f t="shared" si="6"/>
        <v>S</v>
      </c>
      <c r="Z41" s="24"/>
    </row>
    <row r="42" spans="1:26" s="43" customFormat="1" x14ac:dyDescent="0.25">
      <c r="A42" s="36">
        <v>1198</v>
      </c>
      <c r="B42" s="37" t="s">
        <v>65</v>
      </c>
      <c r="C42" s="37"/>
      <c r="D42" s="37" t="s">
        <v>33</v>
      </c>
      <c r="E42" s="37" t="s">
        <v>34</v>
      </c>
      <c r="F42" s="37" t="s">
        <v>34</v>
      </c>
      <c r="G42" s="37" t="s">
        <v>35</v>
      </c>
      <c r="H42" s="37" t="s">
        <v>86</v>
      </c>
      <c r="I42" s="37" t="s">
        <v>37</v>
      </c>
      <c r="J42" s="38">
        <v>7.7</v>
      </c>
      <c r="K42" s="39">
        <v>0.38</v>
      </c>
      <c r="L42" s="40">
        <v>0.25</v>
      </c>
      <c r="M42" s="41" t="str">
        <f t="shared" si="0"/>
        <v>L</v>
      </c>
      <c r="N42" s="42">
        <v>55.912640000000003</v>
      </c>
      <c r="O42" s="41" t="str">
        <f t="shared" si="1"/>
        <v>H</v>
      </c>
      <c r="P42" s="42">
        <v>63.593600000000002</v>
      </c>
      <c r="Q42" s="41" t="str">
        <f t="shared" si="2"/>
        <v>M</v>
      </c>
      <c r="R42" s="42">
        <v>1.4019999999999999</v>
      </c>
      <c r="S42" s="41" t="str">
        <f t="shared" si="3"/>
        <v>S</v>
      </c>
      <c r="T42" s="40">
        <v>0.32</v>
      </c>
      <c r="U42" s="41" t="str">
        <f t="shared" si="4"/>
        <v>S</v>
      </c>
      <c r="V42" s="40">
        <v>10.59</v>
      </c>
      <c r="W42" s="39" t="str">
        <f t="shared" si="5"/>
        <v>S</v>
      </c>
      <c r="X42" s="40">
        <v>9.4879999999999995</v>
      </c>
      <c r="Y42" s="41" t="str">
        <f t="shared" si="6"/>
        <v>S</v>
      </c>
      <c r="Z42" s="24"/>
    </row>
    <row r="43" spans="1:26" s="43" customFormat="1" x14ac:dyDescent="0.25">
      <c r="A43" s="36">
        <v>1199</v>
      </c>
      <c r="B43" s="37" t="s">
        <v>97</v>
      </c>
      <c r="C43" s="37" t="s">
        <v>98</v>
      </c>
      <c r="D43" s="37" t="s">
        <v>33</v>
      </c>
      <c r="E43" s="37" t="s">
        <v>34</v>
      </c>
      <c r="F43" s="37" t="s">
        <v>34</v>
      </c>
      <c r="G43" s="37" t="s">
        <v>35</v>
      </c>
      <c r="H43" s="37" t="s">
        <v>57</v>
      </c>
      <c r="I43" s="37" t="s">
        <v>37</v>
      </c>
      <c r="J43" s="38">
        <v>7.6</v>
      </c>
      <c r="K43" s="39">
        <v>0.37</v>
      </c>
      <c r="L43" s="40">
        <v>0.125</v>
      </c>
      <c r="M43" s="41" t="str">
        <f t="shared" si="0"/>
        <v>L</v>
      </c>
      <c r="N43" s="42">
        <v>41.549760000000006</v>
      </c>
      <c r="O43" s="41" t="str">
        <f t="shared" si="1"/>
        <v>H</v>
      </c>
      <c r="P43" s="42">
        <v>69.36</v>
      </c>
      <c r="Q43" s="41" t="str">
        <f t="shared" si="2"/>
        <v>M</v>
      </c>
      <c r="R43" s="42">
        <v>1.496</v>
      </c>
      <c r="S43" s="41" t="str">
        <f t="shared" si="3"/>
        <v>S</v>
      </c>
      <c r="T43" s="40">
        <v>0.33200000000000002</v>
      </c>
      <c r="U43" s="41" t="str">
        <f t="shared" si="4"/>
        <v>S</v>
      </c>
      <c r="V43" s="40">
        <v>10.26</v>
      </c>
      <c r="W43" s="39" t="str">
        <f t="shared" si="5"/>
        <v>S</v>
      </c>
      <c r="X43" s="40">
        <v>9.4979999999999993</v>
      </c>
      <c r="Y43" s="41" t="str">
        <f t="shared" si="6"/>
        <v>S</v>
      </c>
      <c r="Z43" s="24"/>
    </row>
    <row r="44" spans="1:26" s="43" customFormat="1" x14ac:dyDescent="0.25">
      <c r="A44" s="36">
        <v>1200</v>
      </c>
      <c r="B44" s="37" t="s">
        <v>99</v>
      </c>
      <c r="C44" s="37"/>
      <c r="D44" s="37" t="s">
        <v>100</v>
      </c>
      <c r="E44" s="37" t="s">
        <v>34</v>
      </c>
      <c r="F44" s="37" t="s">
        <v>34</v>
      </c>
      <c r="G44" s="37" t="s">
        <v>35</v>
      </c>
      <c r="H44" s="37" t="s">
        <v>69</v>
      </c>
      <c r="I44" s="37" t="s">
        <v>44</v>
      </c>
      <c r="J44" s="38">
        <v>7.9</v>
      </c>
      <c r="K44" s="39">
        <v>0.31</v>
      </c>
      <c r="L44" s="40">
        <v>0.375</v>
      </c>
      <c r="M44" s="41" t="str">
        <f t="shared" si="0"/>
        <v>L</v>
      </c>
      <c r="N44" s="42">
        <v>58.477440000000009</v>
      </c>
      <c r="O44" s="41" t="str">
        <f t="shared" si="1"/>
        <v>H</v>
      </c>
      <c r="P44" s="42">
        <v>87.801600000000008</v>
      </c>
      <c r="Q44" s="41" t="str">
        <f t="shared" si="2"/>
        <v>M</v>
      </c>
      <c r="R44" s="42">
        <v>1.226</v>
      </c>
      <c r="S44" s="41" t="str">
        <f t="shared" si="3"/>
        <v>S</v>
      </c>
      <c r="T44" s="40">
        <v>0.53600000000000003</v>
      </c>
      <c r="U44" s="41" t="str">
        <f t="shared" si="4"/>
        <v>S</v>
      </c>
      <c r="V44" s="40">
        <v>10.66</v>
      </c>
      <c r="W44" s="39" t="str">
        <f t="shared" si="5"/>
        <v>S</v>
      </c>
      <c r="X44" s="40">
        <v>8.2859999999999996</v>
      </c>
      <c r="Y44" s="41" t="str">
        <f t="shared" si="6"/>
        <v>S</v>
      </c>
      <c r="Z44" s="24"/>
    </row>
    <row r="45" spans="1:26" s="43" customFormat="1" x14ac:dyDescent="0.25">
      <c r="A45" s="36">
        <v>1201</v>
      </c>
      <c r="B45" s="37" t="s">
        <v>99</v>
      </c>
      <c r="C45" s="37"/>
      <c r="D45" s="37" t="s">
        <v>100</v>
      </c>
      <c r="E45" s="37" t="s">
        <v>34</v>
      </c>
      <c r="F45" s="37" t="s">
        <v>34</v>
      </c>
      <c r="G45" s="37" t="s">
        <v>35</v>
      </c>
      <c r="H45" s="37" t="s">
        <v>96</v>
      </c>
      <c r="I45" s="37" t="s">
        <v>37</v>
      </c>
      <c r="J45" s="38">
        <v>7.8</v>
      </c>
      <c r="K45" s="39">
        <v>0.28000000000000003</v>
      </c>
      <c r="L45" s="40">
        <v>0.5</v>
      </c>
      <c r="M45" s="41" t="str">
        <f t="shared" si="0"/>
        <v>L</v>
      </c>
      <c r="N45" s="42">
        <v>45.140480000000004</v>
      </c>
      <c r="O45" s="41" t="str">
        <f t="shared" si="1"/>
        <v>H</v>
      </c>
      <c r="P45" s="42">
        <v>68.380800000000008</v>
      </c>
      <c r="Q45" s="41" t="str">
        <f t="shared" si="2"/>
        <v>M</v>
      </c>
      <c r="R45" s="42">
        <v>1.476</v>
      </c>
      <c r="S45" s="41" t="str">
        <f t="shared" si="3"/>
        <v>S</v>
      </c>
      <c r="T45" s="40">
        <v>0.34200000000000003</v>
      </c>
      <c r="U45" s="41" t="str">
        <f t="shared" si="4"/>
        <v>S</v>
      </c>
      <c r="V45" s="40">
        <v>9.9420000000000002</v>
      </c>
      <c r="W45" s="39" t="str">
        <f t="shared" si="5"/>
        <v>S</v>
      </c>
      <c r="X45" s="40">
        <v>7.9139999999999997</v>
      </c>
      <c r="Y45" s="41" t="str">
        <f t="shared" si="6"/>
        <v>S</v>
      </c>
      <c r="Z45" s="24"/>
    </row>
    <row r="46" spans="1:26" s="43" customFormat="1" x14ac:dyDescent="0.25">
      <c r="A46" s="36">
        <v>1202</v>
      </c>
      <c r="B46" s="37" t="s">
        <v>99</v>
      </c>
      <c r="C46" s="37"/>
      <c r="D46" s="37" t="s">
        <v>100</v>
      </c>
      <c r="E46" s="37" t="s">
        <v>34</v>
      </c>
      <c r="F46" s="37" t="s">
        <v>34</v>
      </c>
      <c r="G46" s="37" t="s">
        <v>35</v>
      </c>
      <c r="H46" s="37" t="s">
        <v>101</v>
      </c>
      <c r="I46" s="37" t="s">
        <v>44</v>
      </c>
      <c r="J46" s="38">
        <v>7.5</v>
      </c>
      <c r="K46" s="39">
        <v>0.32</v>
      </c>
      <c r="L46" s="40">
        <v>7.5000000000000178E-2</v>
      </c>
      <c r="M46" s="41" t="str">
        <f t="shared" si="0"/>
        <v>L</v>
      </c>
      <c r="N46" s="42">
        <v>53.347839999999998</v>
      </c>
      <c r="O46" s="41" t="str">
        <f t="shared" si="1"/>
        <v>H</v>
      </c>
      <c r="P46" s="42">
        <v>61.52640000000001</v>
      </c>
      <c r="Q46" s="41" t="str">
        <f t="shared" si="2"/>
        <v>M</v>
      </c>
      <c r="R46" s="42">
        <v>1.546</v>
      </c>
      <c r="S46" s="41" t="str">
        <f t="shared" si="3"/>
        <v>S</v>
      </c>
      <c r="T46" s="40">
        <v>0.20599999999999999</v>
      </c>
      <c r="U46" s="41" t="str">
        <f t="shared" si="4"/>
        <v>S</v>
      </c>
      <c r="V46" s="40">
        <v>9.798</v>
      </c>
      <c r="W46" s="39" t="str">
        <f t="shared" si="5"/>
        <v>S</v>
      </c>
      <c r="X46" s="40">
        <v>9.06</v>
      </c>
      <c r="Y46" s="41" t="str">
        <f t="shared" si="6"/>
        <v>S</v>
      </c>
      <c r="Z46" s="24"/>
    </row>
    <row r="47" spans="1:26" s="43" customFormat="1" x14ac:dyDescent="0.25">
      <c r="A47" s="36">
        <v>1203</v>
      </c>
      <c r="B47" s="37" t="s">
        <v>102</v>
      </c>
      <c r="C47" s="37" t="s">
        <v>103</v>
      </c>
      <c r="D47" s="37" t="s">
        <v>82</v>
      </c>
      <c r="E47" s="37" t="s">
        <v>34</v>
      </c>
      <c r="F47" s="37" t="s">
        <v>34</v>
      </c>
      <c r="G47" s="37" t="s">
        <v>35</v>
      </c>
      <c r="H47" s="37" t="s">
        <v>104</v>
      </c>
      <c r="I47" s="37" t="s">
        <v>37</v>
      </c>
      <c r="J47" s="38">
        <v>7.6</v>
      </c>
      <c r="K47" s="39">
        <v>0.31</v>
      </c>
      <c r="L47" s="40">
        <v>0.25</v>
      </c>
      <c r="M47" s="41" t="str">
        <f t="shared" si="0"/>
        <v>L</v>
      </c>
      <c r="N47" s="42">
        <v>53.347839999999998</v>
      </c>
      <c r="O47" s="41" t="str">
        <f t="shared" si="1"/>
        <v>H</v>
      </c>
      <c r="P47" s="42">
        <v>71.209600000000009</v>
      </c>
      <c r="Q47" s="41" t="str">
        <f t="shared" si="2"/>
        <v>M</v>
      </c>
      <c r="R47" s="42">
        <v>1.232</v>
      </c>
      <c r="S47" s="41" t="str">
        <f t="shared" si="3"/>
        <v>S</v>
      </c>
      <c r="T47" s="40">
        <v>0.308</v>
      </c>
      <c r="U47" s="41" t="str">
        <f t="shared" si="4"/>
        <v>S</v>
      </c>
      <c r="V47" s="40">
        <v>10.16</v>
      </c>
      <c r="W47" s="39" t="str">
        <f t="shared" si="5"/>
        <v>S</v>
      </c>
      <c r="X47" s="40">
        <v>9.0380000000000003</v>
      </c>
      <c r="Y47" s="41" t="str">
        <f t="shared" si="6"/>
        <v>S</v>
      </c>
      <c r="Z47" s="24"/>
    </row>
    <row r="48" spans="1:26" s="43" customFormat="1" x14ac:dyDescent="0.25">
      <c r="A48" s="36">
        <v>1204</v>
      </c>
      <c r="B48" s="37" t="s">
        <v>105</v>
      </c>
      <c r="C48" s="37"/>
      <c r="D48" s="37" t="s">
        <v>100</v>
      </c>
      <c r="E48" s="37" t="s">
        <v>34</v>
      </c>
      <c r="F48" s="37" t="s">
        <v>34</v>
      </c>
      <c r="G48" s="37" t="s">
        <v>35</v>
      </c>
      <c r="H48" s="37" t="s">
        <v>101</v>
      </c>
      <c r="I48" s="37" t="s">
        <v>37</v>
      </c>
      <c r="J48" s="38">
        <v>7.8</v>
      </c>
      <c r="K48" s="39">
        <v>0.28000000000000003</v>
      </c>
      <c r="L48" s="40">
        <v>0.25</v>
      </c>
      <c r="M48" s="41" t="str">
        <f t="shared" si="0"/>
        <v>L</v>
      </c>
      <c r="N48" s="42">
        <v>49.757120000000008</v>
      </c>
      <c r="O48" s="41" t="str">
        <f t="shared" si="1"/>
        <v>H</v>
      </c>
      <c r="P48" s="42">
        <v>73.440000000000012</v>
      </c>
      <c r="Q48" s="41" t="str">
        <f t="shared" si="2"/>
        <v>M</v>
      </c>
      <c r="R48" s="42">
        <v>0.80200000000000005</v>
      </c>
      <c r="S48" s="41" t="str">
        <f t="shared" si="3"/>
        <v>S</v>
      </c>
      <c r="T48" s="40">
        <v>0.29799999999999999</v>
      </c>
      <c r="U48" s="41" t="str">
        <f t="shared" si="4"/>
        <v>S</v>
      </c>
      <c r="V48" s="40">
        <v>9.5839999999999996</v>
      </c>
      <c r="W48" s="39" t="str">
        <f t="shared" si="5"/>
        <v>S</v>
      </c>
      <c r="X48" s="40">
        <v>8.7680000000000007</v>
      </c>
      <c r="Y48" s="41" t="str">
        <f t="shared" si="6"/>
        <v>S</v>
      </c>
      <c r="Z48" s="24"/>
    </row>
    <row r="49" spans="1:26" s="43" customFormat="1" x14ac:dyDescent="0.25">
      <c r="A49" s="36">
        <v>1205</v>
      </c>
      <c r="B49" s="37" t="s">
        <v>105</v>
      </c>
      <c r="C49" s="37"/>
      <c r="D49" s="37" t="s">
        <v>100</v>
      </c>
      <c r="E49" s="37" t="s">
        <v>34</v>
      </c>
      <c r="F49" s="37" t="s">
        <v>34</v>
      </c>
      <c r="G49" s="37" t="s">
        <v>35</v>
      </c>
      <c r="H49" s="37" t="s">
        <v>69</v>
      </c>
      <c r="I49" s="37" t="s">
        <v>44</v>
      </c>
      <c r="J49" s="38">
        <v>7.9</v>
      </c>
      <c r="K49" s="39">
        <v>0.27</v>
      </c>
      <c r="L49" s="40">
        <v>0.25</v>
      </c>
      <c r="M49" s="41" t="str">
        <f t="shared" si="0"/>
        <v>L</v>
      </c>
      <c r="N49" s="42">
        <v>53.860800000000005</v>
      </c>
      <c r="O49" s="41" t="str">
        <f t="shared" si="1"/>
        <v>H</v>
      </c>
      <c r="P49" s="42">
        <v>86.496000000000009</v>
      </c>
      <c r="Q49" s="41" t="str">
        <f t="shared" si="2"/>
        <v>M</v>
      </c>
      <c r="R49" s="42">
        <v>0.65600000000000003</v>
      </c>
      <c r="S49" s="41" t="str">
        <f t="shared" si="3"/>
        <v>S</v>
      </c>
      <c r="T49" s="40">
        <v>0.35399999999999998</v>
      </c>
      <c r="U49" s="41" t="str">
        <f t="shared" si="4"/>
        <v>S</v>
      </c>
      <c r="V49" s="40">
        <v>9.2620000000000005</v>
      </c>
      <c r="W49" s="39" t="str">
        <f t="shared" si="5"/>
        <v>S</v>
      </c>
      <c r="X49" s="40">
        <v>8.1959999999999997</v>
      </c>
      <c r="Y49" s="41" t="str">
        <f t="shared" si="6"/>
        <v>S</v>
      </c>
      <c r="Z49" s="24"/>
    </row>
    <row r="50" spans="1:26" s="43" customFormat="1" x14ac:dyDescent="0.25">
      <c r="A50" s="36">
        <v>1206</v>
      </c>
      <c r="B50" s="37" t="s">
        <v>106</v>
      </c>
      <c r="C50" s="37" t="s">
        <v>103</v>
      </c>
      <c r="D50" s="37" t="s">
        <v>82</v>
      </c>
      <c r="E50" s="37" t="s">
        <v>34</v>
      </c>
      <c r="F50" s="37" t="s">
        <v>34</v>
      </c>
      <c r="G50" s="37" t="s">
        <v>35</v>
      </c>
      <c r="H50" s="37" t="s">
        <v>107</v>
      </c>
      <c r="I50" s="37" t="s">
        <v>44</v>
      </c>
      <c r="J50" s="38">
        <v>7.4</v>
      </c>
      <c r="K50" s="39">
        <v>0.41</v>
      </c>
      <c r="L50" s="40">
        <v>0.25</v>
      </c>
      <c r="M50" s="41" t="str">
        <f t="shared" si="0"/>
        <v>L</v>
      </c>
      <c r="N50" s="42">
        <v>73.353279999999998</v>
      </c>
      <c r="O50" s="41" t="str">
        <f t="shared" si="1"/>
        <v>H</v>
      </c>
      <c r="P50" s="42">
        <v>59.132800000000003</v>
      </c>
      <c r="Q50" s="41" t="str">
        <f t="shared" si="2"/>
        <v>M</v>
      </c>
      <c r="R50" s="42">
        <v>1.446</v>
      </c>
      <c r="S50" s="41" t="str">
        <f t="shared" si="3"/>
        <v>S</v>
      </c>
      <c r="T50" s="40">
        <v>0.29799999999999999</v>
      </c>
      <c r="U50" s="41" t="str">
        <f t="shared" si="4"/>
        <v>S</v>
      </c>
      <c r="V50" s="40">
        <v>9.798</v>
      </c>
      <c r="W50" s="39" t="str">
        <f t="shared" si="5"/>
        <v>S</v>
      </c>
      <c r="X50" s="40">
        <v>9.4420000000000002</v>
      </c>
      <c r="Y50" s="41" t="str">
        <f t="shared" si="6"/>
        <v>S</v>
      </c>
      <c r="Z50" s="24"/>
    </row>
    <row r="51" spans="1:26" s="43" customFormat="1" x14ac:dyDescent="0.25">
      <c r="A51" s="36">
        <v>1207</v>
      </c>
      <c r="B51" s="37" t="s">
        <v>106</v>
      </c>
      <c r="C51" s="37" t="s">
        <v>103</v>
      </c>
      <c r="D51" s="37" t="s">
        <v>82</v>
      </c>
      <c r="E51" s="37" t="s">
        <v>34</v>
      </c>
      <c r="F51" s="37" t="s">
        <v>34</v>
      </c>
      <c r="G51" s="37" t="s">
        <v>35</v>
      </c>
      <c r="H51" s="37" t="s">
        <v>108</v>
      </c>
      <c r="I51" s="37" t="s">
        <v>37</v>
      </c>
      <c r="J51" s="38">
        <v>7.7</v>
      </c>
      <c r="K51" s="39">
        <v>0.34</v>
      </c>
      <c r="L51" s="40">
        <v>0.70000000000000018</v>
      </c>
      <c r="M51" s="41" t="str">
        <f t="shared" si="0"/>
        <v>M</v>
      </c>
      <c r="N51" s="42">
        <v>67.710720000000009</v>
      </c>
      <c r="O51" s="41" t="str">
        <f t="shared" si="1"/>
        <v>H</v>
      </c>
      <c r="P51" s="42">
        <v>65.71520000000001</v>
      </c>
      <c r="Q51" s="41" t="str">
        <f t="shared" si="2"/>
        <v>M</v>
      </c>
      <c r="R51" s="42">
        <v>1.052</v>
      </c>
      <c r="S51" s="41" t="str">
        <f t="shared" si="3"/>
        <v>S</v>
      </c>
      <c r="T51" s="40">
        <v>0.34200000000000003</v>
      </c>
      <c r="U51" s="41" t="str">
        <f t="shared" si="4"/>
        <v>S</v>
      </c>
      <c r="V51" s="40">
        <v>9.8699999999999992</v>
      </c>
      <c r="W51" s="39" t="str">
        <f t="shared" si="5"/>
        <v>S</v>
      </c>
      <c r="X51" s="40">
        <v>9.0939999999999994</v>
      </c>
      <c r="Y51" s="41" t="str">
        <f t="shared" si="6"/>
        <v>S</v>
      </c>
      <c r="Z51" s="24"/>
    </row>
    <row r="52" spans="1:26" s="43" customFormat="1" x14ac:dyDescent="0.25">
      <c r="A52" s="36">
        <v>1208</v>
      </c>
      <c r="B52" s="37" t="s">
        <v>99</v>
      </c>
      <c r="C52" s="37"/>
      <c r="D52" s="37" t="s">
        <v>100</v>
      </c>
      <c r="E52" s="37" t="s">
        <v>34</v>
      </c>
      <c r="F52" s="37" t="s">
        <v>34</v>
      </c>
      <c r="G52" s="37" t="s">
        <v>35</v>
      </c>
      <c r="H52" s="37" t="s">
        <v>101</v>
      </c>
      <c r="I52" s="37" t="s">
        <v>37</v>
      </c>
      <c r="J52" s="38">
        <v>7.9</v>
      </c>
      <c r="K52" s="39">
        <v>0.27</v>
      </c>
      <c r="L52" s="40">
        <v>0.29999999999999982</v>
      </c>
      <c r="M52" s="41" t="str">
        <f t="shared" si="0"/>
        <v>L</v>
      </c>
      <c r="N52" s="42">
        <v>59.503360000000008</v>
      </c>
      <c r="O52" s="41" t="str">
        <f t="shared" si="1"/>
        <v>H</v>
      </c>
      <c r="P52" s="42">
        <v>76.268799999999999</v>
      </c>
      <c r="Q52" s="41" t="str">
        <f t="shared" si="2"/>
        <v>M</v>
      </c>
      <c r="R52" s="42">
        <v>0.73199999999999998</v>
      </c>
      <c r="S52" s="41" t="str">
        <f t="shared" si="3"/>
        <v>S</v>
      </c>
      <c r="T52" s="40">
        <v>0.45600000000000002</v>
      </c>
      <c r="U52" s="41" t="str">
        <f t="shared" si="4"/>
        <v>S</v>
      </c>
      <c r="V52" s="40">
        <v>9.4760000000000009</v>
      </c>
      <c r="W52" s="39" t="str">
        <f t="shared" si="5"/>
        <v>S</v>
      </c>
      <c r="X52" s="40">
        <v>8.7240000000000002</v>
      </c>
      <c r="Y52" s="41" t="str">
        <f t="shared" si="6"/>
        <v>S</v>
      </c>
      <c r="Z52" s="24"/>
    </row>
    <row r="53" spans="1:26" s="43" customFormat="1" x14ac:dyDescent="0.25">
      <c r="A53" s="36">
        <v>1209</v>
      </c>
      <c r="B53" s="37" t="s">
        <v>109</v>
      </c>
      <c r="C53" s="37" t="s">
        <v>110</v>
      </c>
      <c r="D53" s="37" t="s">
        <v>111</v>
      </c>
      <c r="E53" s="37" t="s">
        <v>112</v>
      </c>
      <c r="F53" s="37" t="s">
        <v>113</v>
      </c>
      <c r="G53" s="37" t="s">
        <v>29</v>
      </c>
      <c r="H53" s="37" t="s">
        <v>114</v>
      </c>
      <c r="I53" s="37" t="s">
        <v>44</v>
      </c>
      <c r="J53" s="38">
        <v>8.6999999999999993</v>
      </c>
      <c r="K53" s="39">
        <v>0.84</v>
      </c>
      <c r="L53" s="40">
        <v>0.25</v>
      </c>
      <c r="M53" s="41" t="str">
        <f>IF(L53&gt;0.75,"H",IF(L53&gt;0.5,"M","L"))</f>
        <v>L</v>
      </c>
      <c r="N53" s="42">
        <v>25.648000000000003</v>
      </c>
      <c r="O53" s="41" t="str">
        <f t="shared" si="1"/>
        <v>H</v>
      </c>
      <c r="P53" s="42">
        <v>147.3152</v>
      </c>
      <c r="Q53" s="41" t="str">
        <f t="shared" si="2"/>
        <v>H</v>
      </c>
      <c r="R53" s="42">
        <v>0.876</v>
      </c>
      <c r="S53" s="41" t="str">
        <f t="shared" si="3"/>
        <v>S</v>
      </c>
      <c r="T53" s="40">
        <v>0.4</v>
      </c>
      <c r="U53" s="41" t="str">
        <f t="shared" si="4"/>
        <v>S</v>
      </c>
      <c r="V53" s="40">
        <v>1.8480000000000001</v>
      </c>
      <c r="W53" s="39" t="str">
        <f t="shared" si="5"/>
        <v>D</v>
      </c>
      <c r="X53" s="40">
        <v>4.016</v>
      </c>
      <c r="Y53" s="41" t="str">
        <f t="shared" si="6"/>
        <v>S</v>
      </c>
      <c r="Z53" s="24"/>
    </row>
    <row r="54" spans="1:26" s="43" customFormat="1" x14ac:dyDescent="0.25">
      <c r="A54" s="36">
        <v>1210</v>
      </c>
      <c r="B54" s="37" t="s">
        <v>115</v>
      </c>
      <c r="C54" s="37" t="s">
        <v>116</v>
      </c>
      <c r="D54" s="37" t="s">
        <v>117</v>
      </c>
      <c r="E54" s="37" t="s">
        <v>118</v>
      </c>
      <c r="F54" s="37" t="s">
        <v>113</v>
      </c>
      <c r="G54" s="37" t="s">
        <v>29</v>
      </c>
      <c r="H54" s="37" t="s">
        <v>119</v>
      </c>
      <c r="I54" s="37" t="s">
        <v>44</v>
      </c>
      <c r="J54" s="38">
        <v>8.5</v>
      </c>
      <c r="K54" s="39">
        <v>0.32</v>
      </c>
      <c r="L54" s="44">
        <v>4.9999999999999822E-2</v>
      </c>
      <c r="M54" s="41" t="str">
        <f t="shared" ref="M54:M101" si="7">IF(L54&gt;0.75,"H",IF(L54&gt;0.5,"M","L"))</f>
        <v>L</v>
      </c>
      <c r="N54" s="42">
        <v>27.699840000000002</v>
      </c>
      <c r="O54" s="41" t="str">
        <f t="shared" si="1"/>
        <v>H</v>
      </c>
      <c r="P54" s="42">
        <v>190.88960000000003</v>
      </c>
      <c r="Q54" s="41" t="str">
        <f t="shared" si="2"/>
        <v>H</v>
      </c>
      <c r="R54" s="42">
        <v>0.86199999999999999</v>
      </c>
      <c r="S54" s="41" t="str">
        <f t="shared" si="3"/>
        <v>S</v>
      </c>
      <c r="T54" s="40">
        <v>0.13800000000000001</v>
      </c>
      <c r="U54" s="41" t="str">
        <f t="shared" si="4"/>
        <v>D</v>
      </c>
      <c r="V54" s="40">
        <v>2.1339999999999999</v>
      </c>
      <c r="W54" s="39" t="str">
        <f t="shared" si="5"/>
        <v>D</v>
      </c>
      <c r="X54" s="40">
        <v>5.8239999999999998</v>
      </c>
      <c r="Y54" s="41" t="str">
        <f t="shared" si="6"/>
        <v>S</v>
      </c>
      <c r="Z54" s="24"/>
    </row>
    <row r="55" spans="1:26" s="43" customFormat="1" x14ac:dyDescent="0.25">
      <c r="A55" s="36">
        <v>1211</v>
      </c>
      <c r="B55" s="37" t="s">
        <v>120</v>
      </c>
      <c r="C55" s="37" t="s">
        <v>121</v>
      </c>
      <c r="D55" s="37" t="s">
        <v>122</v>
      </c>
      <c r="E55" s="37" t="s">
        <v>118</v>
      </c>
      <c r="F55" s="37" t="s">
        <v>113</v>
      </c>
      <c r="G55" s="37" t="s">
        <v>29</v>
      </c>
      <c r="H55" s="37" t="s">
        <v>123</v>
      </c>
      <c r="I55" s="37" t="s">
        <v>44</v>
      </c>
      <c r="J55" s="38">
        <v>8.4</v>
      </c>
      <c r="K55" s="39">
        <v>0.16</v>
      </c>
      <c r="L55" s="44">
        <v>0.45000000000000018</v>
      </c>
      <c r="M55" s="41" t="str">
        <f t="shared" si="7"/>
        <v>L</v>
      </c>
      <c r="N55" s="42">
        <v>30.26464</v>
      </c>
      <c r="O55" s="41" t="str">
        <f t="shared" si="1"/>
        <v>H</v>
      </c>
      <c r="P55" s="42">
        <v>197.2544</v>
      </c>
      <c r="Q55" s="41" t="str">
        <f t="shared" si="2"/>
        <v>H</v>
      </c>
      <c r="R55" s="42">
        <v>0.96199999999999997</v>
      </c>
      <c r="S55" s="41" t="str">
        <f t="shared" si="3"/>
        <v>S</v>
      </c>
      <c r="T55" s="40">
        <v>0.126</v>
      </c>
      <c r="U55" s="41" t="str">
        <f t="shared" si="4"/>
        <v>D</v>
      </c>
      <c r="V55" s="40">
        <v>2.35</v>
      </c>
      <c r="W55" s="39" t="str">
        <f t="shared" si="5"/>
        <v>D</v>
      </c>
      <c r="X55" s="40">
        <v>6.016</v>
      </c>
      <c r="Y55" s="41" t="str">
        <f t="shared" si="6"/>
        <v>S</v>
      </c>
      <c r="Z55" s="24"/>
    </row>
    <row r="56" spans="1:26" s="43" customFormat="1" x14ac:dyDescent="0.25">
      <c r="A56" s="36">
        <v>1212</v>
      </c>
      <c r="B56" s="37" t="s">
        <v>124</v>
      </c>
      <c r="C56" s="37" t="s">
        <v>121</v>
      </c>
      <c r="D56" s="37" t="s">
        <v>122</v>
      </c>
      <c r="E56" s="37" t="s">
        <v>118</v>
      </c>
      <c r="F56" s="37" t="s">
        <v>113</v>
      </c>
      <c r="G56" s="37" t="s">
        <v>29</v>
      </c>
      <c r="H56" s="37" t="s">
        <v>125</v>
      </c>
      <c r="I56" s="37" t="s">
        <v>44</v>
      </c>
      <c r="J56" s="38">
        <v>8.1999999999999993</v>
      </c>
      <c r="K56" s="39">
        <v>0.16</v>
      </c>
      <c r="L56" s="42">
        <v>4.9999999999999822E-2</v>
      </c>
      <c r="M56" s="41" t="str">
        <f t="shared" si="7"/>
        <v>L</v>
      </c>
      <c r="N56" s="42">
        <v>31.290560000000003</v>
      </c>
      <c r="O56" s="41" t="str">
        <f t="shared" si="1"/>
        <v>H</v>
      </c>
      <c r="P56" s="42">
        <v>122.78080000000001</v>
      </c>
      <c r="Q56" s="41" t="str">
        <f t="shared" si="2"/>
        <v>M</v>
      </c>
      <c r="R56" s="42">
        <v>1.3160000000000001</v>
      </c>
      <c r="S56" s="41" t="str">
        <f t="shared" si="3"/>
        <v>S</v>
      </c>
      <c r="T56" s="40">
        <v>0.13800000000000001</v>
      </c>
      <c r="U56" s="41" t="str">
        <f t="shared" si="4"/>
        <v>D</v>
      </c>
      <c r="V56" s="40">
        <v>2.9220000000000002</v>
      </c>
      <c r="W56" s="39" t="str">
        <f t="shared" si="5"/>
        <v>D</v>
      </c>
      <c r="X56" s="40">
        <v>7.06</v>
      </c>
      <c r="Y56" s="41" t="str">
        <f t="shared" si="6"/>
        <v>S</v>
      </c>
      <c r="Z56" s="24"/>
    </row>
    <row r="57" spans="1:26" s="43" customFormat="1" x14ac:dyDescent="0.25">
      <c r="A57" s="36">
        <v>1213</v>
      </c>
      <c r="B57" s="37" t="s">
        <v>126</v>
      </c>
      <c r="C57" s="37" t="s">
        <v>127</v>
      </c>
      <c r="D57" s="37" t="s">
        <v>128</v>
      </c>
      <c r="E57" s="37"/>
      <c r="F57" s="37" t="s">
        <v>113</v>
      </c>
      <c r="G57" s="37" t="s">
        <v>29</v>
      </c>
      <c r="H57" s="37" t="s">
        <v>129</v>
      </c>
      <c r="I57" s="37" t="s">
        <v>44</v>
      </c>
      <c r="J57" s="38">
        <v>9.3000000000000007</v>
      </c>
      <c r="K57" s="39">
        <v>0.51</v>
      </c>
      <c r="L57" s="42">
        <v>0.32500000000000018</v>
      </c>
      <c r="M57" s="41" t="str">
        <f t="shared" si="7"/>
        <v>L</v>
      </c>
      <c r="N57" s="42">
        <v>25.135040000000004</v>
      </c>
      <c r="O57" s="41" t="str">
        <f t="shared" si="1"/>
        <v>H</v>
      </c>
      <c r="P57" s="42">
        <v>223.58400000000003</v>
      </c>
      <c r="Q57" s="41" t="str">
        <f t="shared" si="2"/>
        <v>H</v>
      </c>
      <c r="R57" s="42">
        <v>3.5</v>
      </c>
      <c r="S57" s="41" t="str">
        <f t="shared" si="3"/>
        <v>S</v>
      </c>
      <c r="T57" s="40">
        <v>0.54600000000000004</v>
      </c>
      <c r="U57" s="41" t="str">
        <f t="shared" si="4"/>
        <v>S</v>
      </c>
      <c r="V57" s="40">
        <v>6.8620000000000001</v>
      </c>
      <c r="W57" s="39" t="str">
        <f t="shared" si="5"/>
        <v>S</v>
      </c>
      <c r="X57" s="40">
        <v>10.17</v>
      </c>
      <c r="Y57" s="41" t="str">
        <f t="shared" si="6"/>
        <v>S</v>
      </c>
      <c r="Z57" s="24"/>
    </row>
    <row r="58" spans="1:26" s="43" customFormat="1" x14ac:dyDescent="0.25">
      <c r="A58" s="36">
        <v>1214</v>
      </c>
      <c r="B58" s="37" t="s">
        <v>130</v>
      </c>
      <c r="C58" s="37" t="s">
        <v>131</v>
      </c>
      <c r="D58" s="37" t="s">
        <v>132</v>
      </c>
      <c r="E58" s="37"/>
      <c r="F58" s="37" t="s">
        <v>113</v>
      </c>
      <c r="G58" s="37" t="s">
        <v>29</v>
      </c>
      <c r="H58" s="45" t="s">
        <v>133</v>
      </c>
      <c r="I58" s="37" t="s">
        <v>44</v>
      </c>
      <c r="J58" s="38">
        <v>8.1</v>
      </c>
      <c r="K58" s="39">
        <v>0.76</v>
      </c>
      <c r="L58" s="42">
        <v>0.5</v>
      </c>
      <c r="M58" s="41" t="str">
        <f t="shared" si="7"/>
        <v>L</v>
      </c>
      <c r="N58" s="42">
        <v>17.440640000000002</v>
      </c>
      <c r="O58" s="41" t="str">
        <f t="shared" si="1"/>
        <v>M</v>
      </c>
      <c r="P58" s="42">
        <v>166.79040000000001</v>
      </c>
      <c r="Q58" s="41" t="str">
        <f t="shared" si="2"/>
        <v>H</v>
      </c>
      <c r="R58" s="42">
        <v>1.8720000000000001</v>
      </c>
      <c r="S58" s="41" t="str">
        <f t="shared" si="3"/>
        <v>S</v>
      </c>
      <c r="T58" s="40">
        <v>0.81799999999999995</v>
      </c>
      <c r="U58" s="41" t="str">
        <f t="shared" si="4"/>
        <v>S</v>
      </c>
      <c r="V58" s="40">
        <v>6.6479999999999997</v>
      </c>
      <c r="W58" s="39" t="str">
        <f t="shared" si="5"/>
        <v>S</v>
      </c>
      <c r="X58" s="40">
        <v>10.69</v>
      </c>
      <c r="Y58" s="41" t="str">
        <f t="shared" si="6"/>
        <v>S</v>
      </c>
      <c r="Z58" s="24"/>
    </row>
    <row r="59" spans="1:26" s="43" customFormat="1" x14ac:dyDescent="0.25">
      <c r="A59" s="36">
        <v>1215</v>
      </c>
      <c r="B59" s="37" t="s">
        <v>126</v>
      </c>
      <c r="C59" s="37" t="s">
        <v>127</v>
      </c>
      <c r="D59" s="37" t="s">
        <v>128</v>
      </c>
      <c r="E59" s="37"/>
      <c r="F59" s="37" t="s">
        <v>113</v>
      </c>
      <c r="G59" s="37" t="s">
        <v>29</v>
      </c>
      <c r="H59" s="37" t="s">
        <v>134</v>
      </c>
      <c r="I59" s="37" t="s">
        <v>44</v>
      </c>
      <c r="J59" s="38">
        <v>9.5</v>
      </c>
      <c r="K59" s="39">
        <v>0.68</v>
      </c>
      <c r="L59" s="42">
        <v>4.9999999999999822E-2</v>
      </c>
      <c r="M59" s="41" t="str">
        <f t="shared" si="7"/>
        <v>L</v>
      </c>
      <c r="N59" s="42">
        <v>22.057279999999999</v>
      </c>
      <c r="O59" s="41" t="str">
        <f t="shared" si="1"/>
        <v>M</v>
      </c>
      <c r="P59" s="42">
        <v>129.36320000000001</v>
      </c>
      <c r="Q59" s="41" t="str">
        <f t="shared" si="2"/>
        <v>M</v>
      </c>
      <c r="R59" s="42">
        <v>0.51200000000000001</v>
      </c>
      <c r="S59" s="41" t="str">
        <f t="shared" si="3"/>
        <v>D</v>
      </c>
      <c r="T59" s="40">
        <v>0.376</v>
      </c>
      <c r="U59" s="41" t="str">
        <f t="shared" si="4"/>
        <v>S</v>
      </c>
      <c r="V59" s="40">
        <v>4.7140000000000004</v>
      </c>
      <c r="W59" s="39" t="str">
        <f t="shared" si="5"/>
        <v>S</v>
      </c>
      <c r="X59" s="40">
        <v>7.78</v>
      </c>
      <c r="Y59" s="41" t="str">
        <f t="shared" si="6"/>
        <v>S</v>
      </c>
      <c r="Z59" s="24"/>
    </row>
    <row r="60" spans="1:26" s="43" customFormat="1" x14ac:dyDescent="0.25">
      <c r="A60" s="36">
        <v>1216</v>
      </c>
      <c r="B60" s="37" t="s">
        <v>43</v>
      </c>
      <c r="C60" s="37" t="s">
        <v>109</v>
      </c>
      <c r="D60" s="37" t="s">
        <v>111</v>
      </c>
      <c r="E60" s="37" t="s">
        <v>112</v>
      </c>
      <c r="F60" s="37" t="s">
        <v>113</v>
      </c>
      <c r="G60" s="37" t="s">
        <v>29</v>
      </c>
      <c r="H60" s="37" t="s">
        <v>135</v>
      </c>
      <c r="I60" s="37" t="s">
        <v>44</v>
      </c>
      <c r="J60" s="38">
        <v>8.6999999999999993</v>
      </c>
      <c r="K60" s="39">
        <v>0.91</v>
      </c>
      <c r="L60" s="42">
        <v>0.5</v>
      </c>
      <c r="M60" s="41" t="str">
        <f t="shared" si="7"/>
        <v>L</v>
      </c>
      <c r="N60" s="42">
        <v>9.7462400000000002</v>
      </c>
      <c r="O60" s="41" t="str">
        <f t="shared" si="1"/>
        <v>M</v>
      </c>
      <c r="P60" s="42">
        <v>152.6464</v>
      </c>
      <c r="Q60" s="41" t="str">
        <f t="shared" si="2"/>
        <v>H</v>
      </c>
      <c r="R60" s="42">
        <v>1.216</v>
      </c>
      <c r="S60" s="41" t="str">
        <f t="shared" si="3"/>
        <v>S</v>
      </c>
      <c r="T60" s="40">
        <v>0.35399999999999998</v>
      </c>
      <c r="U60" s="41" t="str">
        <f t="shared" si="4"/>
        <v>S</v>
      </c>
      <c r="V60" s="40">
        <v>1.67</v>
      </c>
      <c r="W60" s="39" t="str">
        <f t="shared" si="5"/>
        <v>D</v>
      </c>
      <c r="X60" s="40">
        <v>5.4080000000000004</v>
      </c>
      <c r="Y60" s="41" t="str">
        <f t="shared" si="6"/>
        <v>S</v>
      </c>
      <c r="Z60" s="24"/>
    </row>
    <row r="61" spans="1:26" s="43" customFormat="1" x14ac:dyDescent="0.25">
      <c r="A61" s="36">
        <v>1217</v>
      </c>
      <c r="B61" s="37" t="s">
        <v>136</v>
      </c>
      <c r="C61" s="37" t="s">
        <v>124</v>
      </c>
      <c r="D61" s="37" t="s">
        <v>117</v>
      </c>
      <c r="E61" s="37" t="s">
        <v>118</v>
      </c>
      <c r="F61" s="37" t="s">
        <v>113</v>
      </c>
      <c r="G61" s="37" t="s">
        <v>29</v>
      </c>
      <c r="H61" s="37" t="s">
        <v>137</v>
      </c>
      <c r="I61" s="37" t="s">
        <v>44</v>
      </c>
      <c r="J61" s="38">
        <v>8.4</v>
      </c>
      <c r="K61" s="39">
        <v>0.33</v>
      </c>
      <c r="L61" s="42">
        <v>0.20000000000000018</v>
      </c>
      <c r="M61" s="41" t="str">
        <f t="shared" si="7"/>
        <v>L</v>
      </c>
      <c r="N61" s="42">
        <v>37.446080000000002</v>
      </c>
      <c r="O61" s="41" t="str">
        <f t="shared" si="1"/>
        <v>H</v>
      </c>
      <c r="P61" s="42">
        <v>127.24160000000001</v>
      </c>
      <c r="Q61" s="41" t="str">
        <f t="shared" si="2"/>
        <v>M</v>
      </c>
      <c r="R61" s="42">
        <v>1.1020000000000001</v>
      </c>
      <c r="S61" s="41" t="str">
        <f t="shared" si="3"/>
        <v>S</v>
      </c>
      <c r="T61" s="40">
        <v>0.104</v>
      </c>
      <c r="U61" s="41" t="str">
        <f t="shared" si="4"/>
        <v>D</v>
      </c>
      <c r="V61" s="40">
        <v>2.8879999999999999</v>
      </c>
      <c r="W61" s="39" t="str">
        <f t="shared" si="5"/>
        <v>D</v>
      </c>
      <c r="X61" s="40">
        <v>6.2619999999999996</v>
      </c>
      <c r="Y61" s="41" t="str">
        <f t="shared" si="6"/>
        <v>S</v>
      </c>
      <c r="Z61" s="24"/>
    </row>
    <row r="62" spans="1:26" s="43" customFormat="1" x14ac:dyDescent="0.25">
      <c r="A62" s="36">
        <v>1218</v>
      </c>
      <c r="B62" s="37" t="s">
        <v>138</v>
      </c>
      <c r="C62" s="37" t="s">
        <v>139</v>
      </c>
      <c r="D62" s="37" t="s">
        <v>111</v>
      </c>
      <c r="E62" s="37" t="s">
        <v>112</v>
      </c>
      <c r="F62" s="37" t="s">
        <v>113</v>
      </c>
      <c r="G62" s="37" t="s">
        <v>29</v>
      </c>
      <c r="H62" s="37" t="s">
        <v>114</v>
      </c>
      <c r="I62" s="37" t="s">
        <v>44</v>
      </c>
      <c r="J62" s="38">
        <v>8.5</v>
      </c>
      <c r="K62" s="39">
        <v>0.99</v>
      </c>
      <c r="L62" s="42">
        <v>2.4999999999999911E-2</v>
      </c>
      <c r="M62" s="41" t="str">
        <f t="shared" si="7"/>
        <v>L</v>
      </c>
      <c r="N62" s="42">
        <v>12.824000000000002</v>
      </c>
      <c r="O62" s="41" t="str">
        <f t="shared" si="1"/>
        <v>M</v>
      </c>
      <c r="P62" s="42">
        <v>168.15040000000002</v>
      </c>
      <c r="Q62" s="41" t="str">
        <f t="shared" si="2"/>
        <v>H</v>
      </c>
      <c r="R62" s="42">
        <v>3.5459999999999998</v>
      </c>
      <c r="S62" s="41" t="str">
        <f t="shared" si="3"/>
        <v>S</v>
      </c>
      <c r="T62" s="40">
        <v>0.218</v>
      </c>
      <c r="U62" s="41" t="str">
        <f t="shared" si="4"/>
        <v>S</v>
      </c>
      <c r="V62" s="40">
        <v>1.992</v>
      </c>
      <c r="W62" s="39" t="str">
        <f t="shared" si="5"/>
        <v>D</v>
      </c>
      <c r="X62" s="40">
        <v>3.556</v>
      </c>
      <c r="Y62" s="41" t="str">
        <f t="shared" si="6"/>
        <v>S</v>
      </c>
      <c r="Z62" s="24"/>
    </row>
    <row r="63" spans="1:26" s="43" customFormat="1" x14ac:dyDescent="0.25">
      <c r="A63" s="36">
        <v>1219</v>
      </c>
      <c r="B63" s="37" t="s">
        <v>46</v>
      </c>
      <c r="C63" s="37"/>
      <c r="D63" s="37" t="s">
        <v>140</v>
      </c>
      <c r="E63" s="37"/>
      <c r="F63" s="37" t="s">
        <v>113</v>
      </c>
      <c r="G63" s="37" t="s">
        <v>29</v>
      </c>
      <c r="H63" s="37" t="s">
        <v>141</v>
      </c>
      <c r="I63" s="37" t="s">
        <v>44</v>
      </c>
      <c r="J63" s="38">
        <v>8.1</v>
      </c>
      <c r="K63" s="39">
        <v>0.65</v>
      </c>
      <c r="L63" s="42">
        <v>0.47500000000000009</v>
      </c>
      <c r="M63" s="41" t="str">
        <f t="shared" si="7"/>
        <v>L</v>
      </c>
      <c r="N63" s="42">
        <v>15.901760000000001</v>
      </c>
      <c r="O63" s="41" t="str">
        <f t="shared" si="1"/>
        <v>M</v>
      </c>
      <c r="P63" s="42">
        <v>134.91200000000001</v>
      </c>
      <c r="Q63" s="41" t="str">
        <f t="shared" si="2"/>
        <v>M</v>
      </c>
      <c r="R63" s="42">
        <v>1.036</v>
      </c>
      <c r="S63" s="41" t="str">
        <f t="shared" si="3"/>
        <v>S</v>
      </c>
      <c r="T63" s="40">
        <v>0.34200000000000003</v>
      </c>
      <c r="U63" s="41" t="str">
        <f t="shared" si="4"/>
        <v>S</v>
      </c>
      <c r="V63" s="40">
        <v>4.4619999999999997</v>
      </c>
      <c r="W63" s="39" t="str">
        <f t="shared" si="5"/>
        <v>D</v>
      </c>
      <c r="X63" s="40">
        <v>9.7799999999999994</v>
      </c>
      <c r="Y63" s="41" t="str">
        <f t="shared" si="6"/>
        <v>S</v>
      </c>
      <c r="Z63" s="24"/>
    </row>
    <row r="64" spans="1:26" s="43" customFormat="1" x14ac:dyDescent="0.25">
      <c r="A64" s="36">
        <v>1220</v>
      </c>
      <c r="B64" s="37" t="s">
        <v>142</v>
      </c>
      <c r="C64" s="37" t="s">
        <v>131</v>
      </c>
      <c r="D64" s="37" t="s">
        <v>143</v>
      </c>
      <c r="E64" s="37"/>
      <c r="F64" s="37" t="s">
        <v>113</v>
      </c>
      <c r="G64" s="37" t="s">
        <v>29</v>
      </c>
      <c r="H64" s="37" t="s">
        <v>144</v>
      </c>
      <c r="I64" s="37" t="s">
        <v>44</v>
      </c>
      <c r="J64" s="38">
        <v>8.1</v>
      </c>
      <c r="K64" s="39">
        <v>0.66</v>
      </c>
      <c r="L64" s="42">
        <v>0.75</v>
      </c>
      <c r="M64" s="41" t="str">
        <f t="shared" si="7"/>
        <v>M</v>
      </c>
      <c r="N64" s="42">
        <v>33.342400000000005</v>
      </c>
      <c r="O64" s="41" t="str">
        <f t="shared" si="1"/>
        <v>H</v>
      </c>
      <c r="P64" s="42">
        <v>173.26400000000001</v>
      </c>
      <c r="Q64" s="41" t="str">
        <f t="shared" si="2"/>
        <v>H</v>
      </c>
      <c r="R64" s="42">
        <v>3.22</v>
      </c>
      <c r="S64" s="41" t="str">
        <f t="shared" si="3"/>
        <v>S</v>
      </c>
      <c r="T64" s="40">
        <v>0.502</v>
      </c>
      <c r="U64" s="41" t="str">
        <f t="shared" si="4"/>
        <v>S</v>
      </c>
      <c r="V64" s="40">
        <v>6.6120000000000001</v>
      </c>
      <c r="W64" s="39" t="str">
        <f t="shared" si="5"/>
        <v>S</v>
      </c>
      <c r="X64" s="40">
        <v>9.8580000000000005</v>
      </c>
      <c r="Y64" s="41" t="str">
        <f t="shared" si="6"/>
        <v>S</v>
      </c>
      <c r="Z64" s="24"/>
    </row>
    <row r="65" spans="1:26" s="43" customFormat="1" x14ac:dyDescent="0.25">
      <c r="A65" s="36">
        <v>1221</v>
      </c>
      <c r="B65" s="37" t="s">
        <v>145</v>
      </c>
      <c r="C65" s="37" t="s">
        <v>146</v>
      </c>
      <c r="D65" s="37" t="s">
        <v>140</v>
      </c>
      <c r="E65" s="37"/>
      <c r="F65" s="37" t="s">
        <v>113</v>
      </c>
      <c r="G65" s="37" t="s">
        <v>29</v>
      </c>
      <c r="H65" s="37" t="s">
        <v>147</v>
      </c>
      <c r="I65" s="37" t="s">
        <v>44</v>
      </c>
      <c r="J65" s="38">
        <v>8.1</v>
      </c>
      <c r="K65" s="39">
        <v>0.67</v>
      </c>
      <c r="L65" s="42">
        <v>0.375</v>
      </c>
      <c r="M65" s="41" t="str">
        <f t="shared" si="7"/>
        <v>L</v>
      </c>
      <c r="N65" s="42">
        <v>12.824000000000002</v>
      </c>
      <c r="O65" s="41" t="str">
        <f t="shared" si="1"/>
        <v>M</v>
      </c>
      <c r="P65" s="42">
        <v>210.36480000000003</v>
      </c>
      <c r="Q65" s="41" t="str">
        <f t="shared" si="2"/>
        <v>H</v>
      </c>
      <c r="R65" s="42">
        <v>1.956</v>
      </c>
      <c r="S65" s="41" t="str">
        <f t="shared" si="3"/>
        <v>S</v>
      </c>
      <c r="T65" s="40">
        <v>0.29799999999999999</v>
      </c>
      <c r="U65" s="41" t="str">
        <f t="shared" si="4"/>
        <v>S</v>
      </c>
      <c r="V65" s="40">
        <v>4.2480000000000002</v>
      </c>
      <c r="W65" s="39" t="str">
        <f t="shared" si="5"/>
        <v>D</v>
      </c>
      <c r="X65" s="40">
        <v>11.6</v>
      </c>
      <c r="Y65" s="41" t="str">
        <f t="shared" si="6"/>
        <v>S</v>
      </c>
      <c r="Z65" s="24"/>
    </row>
    <row r="66" spans="1:26" s="43" customFormat="1" x14ac:dyDescent="0.25">
      <c r="A66" s="36">
        <v>1222</v>
      </c>
      <c r="B66" s="37" t="s">
        <v>148</v>
      </c>
      <c r="C66" s="37" t="s">
        <v>109</v>
      </c>
      <c r="D66" s="37" t="s">
        <v>111</v>
      </c>
      <c r="E66" s="37" t="s">
        <v>112</v>
      </c>
      <c r="F66" s="37" t="s">
        <v>113</v>
      </c>
      <c r="G66" s="37" t="s">
        <v>29</v>
      </c>
      <c r="H66" s="37" t="s">
        <v>114</v>
      </c>
      <c r="I66" s="37" t="s">
        <v>44</v>
      </c>
      <c r="J66" s="38">
        <v>8.5</v>
      </c>
      <c r="K66" s="39">
        <v>0.95</v>
      </c>
      <c r="L66" s="42">
        <v>0.20000000000000018</v>
      </c>
      <c r="M66" s="41" t="str">
        <f t="shared" si="7"/>
        <v>L</v>
      </c>
      <c r="N66" s="42">
        <v>12.824000000000002</v>
      </c>
      <c r="O66" s="41" t="str">
        <f t="shared" si="1"/>
        <v>M</v>
      </c>
      <c r="P66" s="42">
        <v>153.68</v>
      </c>
      <c r="Q66" s="41" t="str">
        <f t="shared" si="2"/>
        <v>H</v>
      </c>
      <c r="R66" s="42">
        <v>1.4259999999999999</v>
      </c>
      <c r="S66" s="41" t="str">
        <f t="shared" si="3"/>
        <v>S</v>
      </c>
      <c r="T66" s="40">
        <v>0.23</v>
      </c>
      <c r="U66" s="41" t="str">
        <f t="shared" si="4"/>
        <v>S</v>
      </c>
      <c r="V66" s="40">
        <v>2.6</v>
      </c>
      <c r="W66" s="39" t="str">
        <f t="shared" si="5"/>
        <v>D</v>
      </c>
      <c r="X66" s="40">
        <v>5.7679999999999998</v>
      </c>
      <c r="Y66" s="41" t="str">
        <f t="shared" si="6"/>
        <v>S</v>
      </c>
      <c r="Z66" s="24"/>
    </row>
    <row r="67" spans="1:26" s="43" customFormat="1" x14ac:dyDescent="0.25">
      <c r="A67" s="36">
        <v>1223</v>
      </c>
      <c r="B67" s="37" t="s">
        <v>139</v>
      </c>
      <c r="C67" s="37" t="s">
        <v>149</v>
      </c>
      <c r="D67" s="37" t="s">
        <v>111</v>
      </c>
      <c r="E67" s="37" t="s">
        <v>112</v>
      </c>
      <c r="F67" s="37" t="s">
        <v>113</v>
      </c>
      <c r="G67" s="37" t="s">
        <v>29</v>
      </c>
      <c r="H67" s="37" t="s">
        <v>150</v>
      </c>
      <c r="I67" s="37" t="s">
        <v>44</v>
      </c>
      <c r="J67" s="38">
        <v>8.6999999999999993</v>
      </c>
      <c r="K67" s="39">
        <v>1.19</v>
      </c>
      <c r="L67" s="42">
        <v>4.9999999999999822E-2</v>
      </c>
      <c r="M67" s="41" t="str">
        <f t="shared" si="7"/>
        <v>L</v>
      </c>
      <c r="N67" s="42">
        <v>4.6166400000000003</v>
      </c>
      <c r="O67" s="41" t="str">
        <f t="shared" si="1"/>
        <v>L</v>
      </c>
      <c r="P67" s="42">
        <v>121.58400000000002</v>
      </c>
      <c r="Q67" s="41" t="str">
        <f t="shared" si="2"/>
        <v>M</v>
      </c>
      <c r="R67" s="42">
        <v>1.6459999999999999</v>
      </c>
      <c r="S67" s="41" t="str">
        <f t="shared" si="3"/>
        <v>S</v>
      </c>
      <c r="T67" s="40">
        <v>0.20599999999999999</v>
      </c>
      <c r="U67" s="41" t="str">
        <f t="shared" si="4"/>
        <v>S</v>
      </c>
      <c r="V67" s="40">
        <v>3.8180000000000001</v>
      </c>
      <c r="W67" s="39" t="str">
        <f t="shared" si="5"/>
        <v>D</v>
      </c>
      <c r="X67" s="40">
        <v>6.1159999999999997</v>
      </c>
      <c r="Y67" s="41" t="str">
        <f t="shared" si="6"/>
        <v>S</v>
      </c>
      <c r="Z67" s="24"/>
    </row>
    <row r="68" spans="1:26" s="43" customFormat="1" x14ac:dyDescent="0.25">
      <c r="A68" s="36">
        <v>1224</v>
      </c>
      <c r="B68" s="37" t="s">
        <v>151</v>
      </c>
      <c r="C68" s="37"/>
      <c r="D68" s="37" t="s">
        <v>140</v>
      </c>
      <c r="E68" s="37"/>
      <c r="F68" s="37" t="s">
        <v>113</v>
      </c>
      <c r="G68" s="37" t="s">
        <v>29</v>
      </c>
      <c r="H68" s="37" t="s">
        <v>152</v>
      </c>
      <c r="I68" s="37" t="s">
        <v>44</v>
      </c>
      <c r="J68" s="38">
        <v>8.1</v>
      </c>
      <c r="K68" s="39">
        <v>0.78</v>
      </c>
      <c r="L68" s="42">
        <v>0.375</v>
      </c>
      <c r="M68" s="41" t="str">
        <f t="shared" si="7"/>
        <v>L</v>
      </c>
      <c r="N68" s="42">
        <v>34.368320000000004</v>
      </c>
      <c r="O68" s="41" t="str">
        <f t="shared" si="1"/>
        <v>H</v>
      </c>
      <c r="P68" s="42">
        <v>228.64320000000004</v>
      </c>
      <c r="Q68" s="41" t="str">
        <f t="shared" si="2"/>
        <v>H</v>
      </c>
      <c r="R68" s="42">
        <v>1.0720000000000001</v>
      </c>
      <c r="S68" s="41" t="str">
        <f t="shared" si="3"/>
        <v>S</v>
      </c>
      <c r="T68" s="40">
        <v>0.19600000000000001</v>
      </c>
      <c r="U68" s="41" t="str">
        <f t="shared" si="4"/>
        <v>D</v>
      </c>
      <c r="V68" s="40">
        <v>5.0720000000000001</v>
      </c>
      <c r="W68" s="39" t="str">
        <f t="shared" si="5"/>
        <v>S</v>
      </c>
      <c r="X68" s="40">
        <v>10.58</v>
      </c>
      <c r="Y68" s="41" t="str">
        <f t="shared" si="6"/>
        <v>S</v>
      </c>
      <c r="Z68" s="24"/>
    </row>
    <row r="69" spans="1:26" s="43" customFormat="1" x14ac:dyDescent="0.25">
      <c r="A69" s="36">
        <v>1225</v>
      </c>
      <c r="B69" s="37" t="s">
        <v>153</v>
      </c>
      <c r="C69" s="37" t="s">
        <v>154</v>
      </c>
      <c r="D69" s="37" t="s">
        <v>155</v>
      </c>
      <c r="E69" s="37"/>
      <c r="F69" s="37" t="s">
        <v>113</v>
      </c>
      <c r="G69" s="37" t="s">
        <v>29</v>
      </c>
      <c r="H69" s="37" t="s">
        <v>156</v>
      </c>
      <c r="I69" s="37" t="s">
        <v>44</v>
      </c>
      <c r="J69" s="38">
        <v>8</v>
      </c>
      <c r="K69" s="39">
        <v>0.81</v>
      </c>
      <c r="L69" s="42">
        <v>0.875</v>
      </c>
      <c r="M69" s="41" t="str">
        <f t="shared" si="7"/>
        <v>H</v>
      </c>
      <c r="N69" s="42">
        <v>26.673919999999999</v>
      </c>
      <c r="O69" s="41" t="str">
        <f t="shared" ref="O69:O132" si="8">IF(N69&gt;23.2,"H",IF(N69&gt;9.3,"M","L"))</f>
        <v>H</v>
      </c>
      <c r="P69" s="42">
        <v>68.108800000000002</v>
      </c>
      <c r="Q69" s="41" t="str">
        <f t="shared" ref="Q69:Q132" si="9">IF(P69&gt;136,"H",IF(P69&gt;58.4,"M","L"))</f>
        <v>M</v>
      </c>
      <c r="R69" s="42">
        <v>3.67</v>
      </c>
      <c r="S69" s="41" t="str">
        <f t="shared" ref="S69:S132" si="10">IF(R69&gt;0.6,"S","D")</f>
        <v>S</v>
      </c>
      <c r="T69" s="40">
        <v>0.15</v>
      </c>
      <c r="U69" s="41" t="str">
        <f t="shared" ref="U69:U132" si="11">IF(T69&gt;0.2,"S","D")</f>
        <v>D</v>
      </c>
      <c r="V69" s="40">
        <v>7.1120000000000001</v>
      </c>
      <c r="W69" s="39" t="str">
        <f t="shared" ref="W69:W132" si="12">IF(V69&gt;4.5,"S","D")</f>
        <v>S</v>
      </c>
      <c r="X69" s="40">
        <v>7.8579999999999997</v>
      </c>
      <c r="Y69" s="41" t="str">
        <f t="shared" ref="Y69:Y132" si="13">IF(X69&gt;2,"S","D")</f>
        <v>S</v>
      </c>
      <c r="Z69" s="24"/>
    </row>
    <row r="70" spans="1:26" s="43" customFormat="1" x14ac:dyDescent="0.25">
      <c r="A70" s="36">
        <v>1226</v>
      </c>
      <c r="B70" s="37" t="s">
        <v>157</v>
      </c>
      <c r="C70" s="37" t="s">
        <v>158</v>
      </c>
      <c r="D70" s="37" t="s">
        <v>111</v>
      </c>
      <c r="E70" s="37" t="s">
        <v>112</v>
      </c>
      <c r="F70" s="37" t="s">
        <v>113</v>
      </c>
      <c r="G70" s="37" t="s">
        <v>29</v>
      </c>
      <c r="H70" s="37" t="s">
        <v>114</v>
      </c>
      <c r="I70" s="37" t="s">
        <v>44</v>
      </c>
      <c r="J70" s="38">
        <v>8.6</v>
      </c>
      <c r="K70" s="39">
        <v>0.86</v>
      </c>
      <c r="L70" s="42">
        <v>0.125</v>
      </c>
      <c r="M70" s="41" t="str">
        <f t="shared" si="7"/>
        <v>L</v>
      </c>
      <c r="N70" s="42">
        <v>7.6943999999999999</v>
      </c>
      <c r="O70" s="41" t="str">
        <f t="shared" si="8"/>
        <v>L</v>
      </c>
      <c r="P70" s="42">
        <v>175.22240000000002</v>
      </c>
      <c r="Q70" s="41" t="str">
        <f t="shared" si="9"/>
        <v>H</v>
      </c>
      <c r="R70" s="42">
        <v>2.2759999999999998</v>
      </c>
      <c r="S70" s="41" t="str">
        <f t="shared" si="10"/>
        <v>S</v>
      </c>
      <c r="T70" s="40">
        <v>0.66</v>
      </c>
      <c r="U70" s="41" t="str">
        <f t="shared" si="11"/>
        <v>S</v>
      </c>
      <c r="V70" s="40">
        <v>2.6</v>
      </c>
      <c r="W70" s="39" t="str">
        <f t="shared" si="12"/>
        <v>D</v>
      </c>
      <c r="X70" s="40">
        <v>5.8579999999999997</v>
      </c>
      <c r="Y70" s="41" t="str">
        <f t="shared" si="13"/>
        <v>S</v>
      </c>
      <c r="Z70" s="24"/>
    </row>
    <row r="71" spans="1:26" s="43" customFormat="1" x14ac:dyDescent="0.25">
      <c r="A71" s="36">
        <v>1227</v>
      </c>
      <c r="B71" s="37" t="s">
        <v>158</v>
      </c>
      <c r="C71" s="37" t="s">
        <v>149</v>
      </c>
      <c r="D71" s="37" t="s">
        <v>111</v>
      </c>
      <c r="E71" s="37" t="s">
        <v>112</v>
      </c>
      <c r="F71" s="37" t="s">
        <v>113</v>
      </c>
      <c r="G71" s="37" t="s">
        <v>29</v>
      </c>
      <c r="H71" s="37" t="s">
        <v>150</v>
      </c>
      <c r="I71" s="37" t="s">
        <v>44</v>
      </c>
      <c r="J71" s="38">
        <v>8.6</v>
      </c>
      <c r="K71" s="39">
        <v>0.79</v>
      </c>
      <c r="L71" s="42">
        <v>0.375</v>
      </c>
      <c r="M71" s="41" t="str">
        <f t="shared" si="7"/>
        <v>L</v>
      </c>
      <c r="N71" s="42">
        <v>2.5648000000000004</v>
      </c>
      <c r="O71" s="41" t="str">
        <f t="shared" si="8"/>
        <v>L</v>
      </c>
      <c r="P71" s="42">
        <v>177.4528</v>
      </c>
      <c r="Q71" s="41" t="str">
        <f t="shared" si="9"/>
        <v>H</v>
      </c>
      <c r="R71" s="42">
        <v>3.27</v>
      </c>
      <c r="S71" s="41" t="str">
        <f t="shared" si="10"/>
        <v>S</v>
      </c>
      <c r="T71" s="40">
        <v>0.63800000000000001</v>
      </c>
      <c r="U71" s="41" t="str">
        <f t="shared" si="11"/>
        <v>S</v>
      </c>
      <c r="V71" s="40">
        <v>3.0659999999999998</v>
      </c>
      <c r="W71" s="39" t="str">
        <f t="shared" si="12"/>
        <v>D</v>
      </c>
      <c r="X71" s="40">
        <v>6.0940000000000003</v>
      </c>
      <c r="Y71" s="41" t="str">
        <f t="shared" si="13"/>
        <v>S</v>
      </c>
      <c r="Z71" s="24"/>
    </row>
    <row r="72" spans="1:26" s="43" customFormat="1" x14ac:dyDescent="0.25">
      <c r="A72" s="36">
        <v>1228</v>
      </c>
      <c r="B72" s="37" t="s">
        <v>126</v>
      </c>
      <c r="C72" s="37" t="s">
        <v>127</v>
      </c>
      <c r="D72" s="37" t="s">
        <v>128</v>
      </c>
      <c r="E72" s="37"/>
      <c r="F72" s="37" t="s">
        <v>113</v>
      </c>
      <c r="G72" s="37" t="s">
        <v>29</v>
      </c>
      <c r="H72" s="37" t="s">
        <v>159</v>
      </c>
      <c r="I72" s="37" t="s">
        <v>44</v>
      </c>
      <c r="J72" s="38">
        <v>9.6</v>
      </c>
      <c r="K72" s="39">
        <v>0.8</v>
      </c>
      <c r="L72" s="42">
        <v>0.29999999999999982</v>
      </c>
      <c r="M72" s="41" t="str">
        <f t="shared" si="7"/>
        <v>L</v>
      </c>
      <c r="N72" s="42">
        <v>29.238720000000004</v>
      </c>
      <c r="O72" s="41" t="str">
        <f t="shared" si="8"/>
        <v>H</v>
      </c>
      <c r="P72" s="42">
        <v>434.00320000000005</v>
      </c>
      <c r="Q72" s="41" t="str">
        <f t="shared" si="9"/>
        <v>H</v>
      </c>
      <c r="R72" s="42">
        <v>1.036</v>
      </c>
      <c r="S72" s="41" t="str">
        <f t="shared" si="10"/>
        <v>S</v>
      </c>
      <c r="T72" s="40">
        <v>0.77400000000000002</v>
      </c>
      <c r="U72" s="41" t="str">
        <f t="shared" si="11"/>
        <v>S</v>
      </c>
      <c r="V72" s="40">
        <v>4.8920000000000003</v>
      </c>
      <c r="W72" s="39" t="str">
        <f t="shared" si="12"/>
        <v>S</v>
      </c>
      <c r="X72" s="40">
        <v>9.1059999999999999</v>
      </c>
      <c r="Y72" s="41" t="str">
        <f t="shared" si="13"/>
        <v>S</v>
      </c>
      <c r="Z72" s="24"/>
    </row>
    <row r="73" spans="1:26" s="43" customFormat="1" x14ac:dyDescent="0.25">
      <c r="A73" s="36">
        <v>1229</v>
      </c>
      <c r="B73" s="37" t="s">
        <v>151</v>
      </c>
      <c r="C73" s="37"/>
      <c r="D73" s="37" t="s">
        <v>160</v>
      </c>
      <c r="E73" s="37"/>
      <c r="F73" s="37" t="s">
        <v>113</v>
      </c>
      <c r="G73" s="37" t="s">
        <v>29</v>
      </c>
      <c r="H73" s="37" t="s">
        <v>161</v>
      </c>
      <c r="I73" s="37" t="s">
        <v>44</v>
      </c>
      <c r="J73" s="38">
        <v>8.1</v>
      </c>
      <c r="K73" s="39">
        <v>0.71</v>
      </c>
      <c r="L73" s="42">
        <v>0.64999999999999991</v>
      </c>
      <c r="M73" s="41" t="str">
        <f t="shared" si="7"/>
        <v>M</v>
      </c>
      <c r="N73" s="42">
        <v>10.772160000000001</v>
      </c>
      <c r="O73" s="41" t="str">
        <f t="shared" si="8"/>
        <v>M</v>
      </c>
      <c r="P73" s="42">
        <v>175.11359999999999</v>
      </c>
      <c r="Q73" s="41" t="str">
        <f t="shared" si="9"/>
        <v>H</v>
      </c>
      <c r="R73" s="42">
        <v>1.3819999999999999</v>
      </c>
      <c r="S73" s="41" t="str">
        <f t="shared" si="10"/>
        <v>S</v>
      </c>
      <c r="T73" s="40">
        <v>0.876</v>
      </c>
      <c r="U73" s="41" t="str">
        <f t="shared" si="11"/>
        <v>S</v>
      </c>
      <c r="V73" s="40">
        <v>4.5339999999999998</v>
      </c>
      <c r="W73" s="39" t="str">
        <f t="shared" si="12"/>
        <v>S</v>
      </c>
      <c r="X73" s="40">
        <v>10.67</v>
      </c>
      <c r="Y73" s="41" t="str">
        <f t="shared" si="13"/>
        <v>S</v>
      </c>
      <c r="Z73" s="24"/>
    </row>
    <row r="74" spans="1:26" s="43" customFormat="1" x14ac:dyDescent="0.25">
      <c r="A74" s="36">
        <v>1230</v>
      </c>
      <c r="B74" s="37" t="s">
        <v>162</v>
      </c>
      <c r="C74" s="37" t="s">
        <v>163</v>
      </c>
      <c r="D74" s="37" t="s">
        <v>164</v>
      </c>
      <c r="E74" s="37" t="s">
        <v>118</v>
      </c>
      <c r="F74" s="37" t="s">
        <v>113</v>
      </c>
      <c r="G74" s="37" t="s">
        <v>29</v>
      </c>
      <c r="H74" s="37" t="s">
        <v>165</v>
      </c>
      <c r="I74" s="37" t="s">
        <v>44</v>
      </c>
      <c r="J74" s="38">
        <v>8.5</v>
      </c>
      <c r="K74" s="39">
        <v>0.25</v>
      </c>
      <c r="L74" s="42">
        <v>7.5000000000000178E-2</v>
      </c>
      <c r="M74" s="41" t="str">
        <f t="shared" si="7"/>
        <v>L</v>
      </c>
      <c r="N74" s="42">
        <v>11.798080000000001</v>
      </c>
      <c r="O74" s="41" t="str">
        <f t="shared" si="8"/>
        <v>M</v>
      </c>
      <c r="P74" s="42">
        <v>100.31360000000001</v>
      </c>
      <c r="Q74" s="41" t="str">
        <f t="shared" si="9"/>
        <v>M</v>
      </c>
      <c r="R74" s="42">
        <v>2.1059999999999999</v>
      </c>
      <c r="S74" s="41" t="str">
        <f t="shared" si="10"/>
        <v>S</v>
      </c>
      <c r="T74" s="40">
        <v>0.26400000000000001</v>
      </c>
      <c r="U74" s="41" t="str">
        <f t="shared" si="11"/>
        <v>S</v>
      </c>
      <c r="V74" s="40">
        <v>1.526</v>
      </c>
      <c r="W74" s="39" t="str">
        <f t="shared" si="12"/>
        <v>D</v>
      </c>
      <c r="X74" s="40">
        <v>4.1840000000000002</v>
      </c>
      <c r="Y74" s="41" t="str">
        <f t="shared" si="13"/>
        <v>S</v>
      </c>
      <c r="Z74" s="24"/>
    </row>
    <row r="75" spans="1:26" s="43" customFormat="1" x14ac:dyDescent="0.25">
      <c r="A75" s="36">
        <v>1231</v>
      </c>
      <c r="B75" s="37" t="s">
        <v>166</v>
      </c>
      <c r="C75" s="37" t="s">
        <v>163</v>
      </c>
      <c r="D75" s="37" t="s">
        <v>167</v>
      </c>
      <c r="E75" s="37" t="s">
        <v>118</v>
      </c>
      <c r="F75" s="37" t="s">
        <v>113</v>
      </c>
      <c r="G75" s="37" t="s">
        <v>29</v>
      </c>
      <c r="H75" s="37" t="s">
        <v>168</v>
      </c>
      <c r="I75" s="37" t="s">
        <v>44</v>
      </c>
      <c r="J75" s="38">
        <v>8.5</v>
      </c>
      <c r="K75" s="39">
        <v>0.13</v>
      </c>
      <c r="L75" s="42">
        <v>0.25</v>
      </c>
      <c r="M75" s="41" t="str">
        <f t="shared" si="7"/>
        <v>L</v>
      </c>
      <c r="N75" s="42">
        <v>10.772160000000001</v>
      </c>
      <c r="O75" s="41" t="str">
        <f t="shared" si="8"/>
        <v>M</v>
      </c>
      <c r="P75" s="42">
        <v>102.92480000000002</v>
      </c>
      <c r="Q75" s="41" t="str">
        <f t="shared" si="9"/>
        <v>M</v>
      </c>
      <c r="R75" s="42">
        <v>1.796</v>
      </c>
      <c r="S75" s="41" t="str">
        <f t="shared" si="10"/>
        <v>S</v>
      </c>
      <c r="T75" s="40">
        <v>0.308</v>
      </c>
      <c r="U75" s="41" t="str">
        <f t="shared" si="11"/>
        <v>S</v>
      </c>
      <c r="V75" s="40">
        <v>1.49</v>
      </c>
      <c r="W75" s="39" t="str">
        <f t="shared" si="12"/>
        <v>D</v>
      </c>
      <c r="X75" s="40">
        <v>3.9039999999999999</v>
      </c>
      <c r="Y75" s="41" t="str">
        <f t="shared" si="13"/>
        <v>S</v>
      </c>
      <c r="Z75" s="24"/>
    </row>
    <row r="76" spans="1:26" s="43" customFormat="1" x14ac:dyDescent="0.25">
      <c r="A76" s="36">
        <v>1232</v>
      </c>
      <c r="B76" s="37" t="s">
        <v>169</v>
      </c>
      <c r="C76" s="37" t="s">
        <v>170</v>
      </c>
      <c r="D76" s="37" t="s">
        <v>171</v>
      </c>
      <c r="E76" s="37" t="s">
        <v>112</v>
      </c>
      <c r="F76" s="37" t="s">
        <v>113</v>
      </c>
      <c r="G76" s="37" t="s">
        <v>29</v>
      </c>
      <c r="H76" s="37" t="s">
        <v>135</v>
      </c>
      <c r="I76" s="37" t="s">
        <v>44</v>
      </c>
      <c r="J76" s="38">
        <v>8.5</v>
      </c>
      <c r="K76" s="39">
        <v>1.04</v>
      </c>
      <c r="L76" s="42">
        <v>0.25</v>
      </c>
      <c r="M76" s="41" t="str">
        <f t="shared" si="7"/>
        <v>L</v>
      </c>
      <c r="N76" s="42">
        <v>13.336959999999999</v>
      </c>
      <c r="O76" s="41" t="str">
        <f t="shared" si="8"/>
        <v>M</v>
      </c>
      <c r="P76" s="42">
        <v>118.37440000000002</v>
      </c>
      <c r="Q76" s="41" t="str">
        <f t="shared" si="9"/>
        <v>M</v>
      </c>
      <c r="R76" s="42">
        <v>1.476</v>
      </c>
      <c r="S76" s="41" t="str">
        <f t="shared" si="10"/>
        <v>S</v>
      </c>
      <c r="T76" s="40">
        <v>0.47799999999999998</v>
      </c>
      <c r="U76" s="41" t="str">
        <f t="shared" si="11"/>
        <v>S</v>
      </c>
      <c r="V76" s="40">
        <v>2.6</v>
      </c>
      <c r="W76" s="39" t="str">
        <f t="shared" si="12"/>
        <v>D</v>
      </c>
      <c r="X76" s="40">
        <v>5.218</v>
      </c>
      <c r="Y76" s="41" t="str">
        <f t="shared" si="13"/>
        <v>S</v>
      </c>
      <c r="Z76" s="24"/>
    </row>
    <row r="77" spans="1:26" s="43" customFormat="1" x14ac:dyDescent="0.25">
      <c r="A77" s="36">
        <v>1233</v>
      </c>
      <c r="B77" s="37" t="s">
        <v>172</v>
      </c>
      <c r="C77" s="37" t="s">
        <v>173</v>
      </c>
      <c r="D77" s="37" t="s">
        <v>174</v>
      </c>
      <c r="E77" s="37" t="s">
        <v>175</v>
      </c>
      <c r="F77" s="37" t="s">
        <v>176</v>
      </c>
      <c r="G77" s="37" t="s">
        <v>177</v>
      </c>
      <c r="H77" s="37" t="s">
        <v>178</v>
      </c>
      <c r="I77" s="37" t="s">
        <v>44</v>
      </c>
      <c r="J77" s="38">
        <v>8.4</v>
      </c>
      <c r="K77" s="39">
        <v>0.56999999999999995</v>
      </c>
      <c r="L77" s="42">
        <v>0.625</v>
      </c>
      <c r="M77" s="41" t="str">
        <f t="shared" si="7"/>
        <v>M</v>
      </c>
      <c r="N77" s="42">
        <v>48.731200000000001</v>
      </c>
      <c r="O77" s="41" t="str">
        <f t="shared" si="8"/>
        <v>H</v>
      </c>
      <c r="P77" s="42">
        <v>71.590400000000002</v>
      </c>
      <c r="Q77" s="41" t="str">
        <f t="shared" si="9"/>
        <v>M</v>
      </c>
      <c r="R77" s="42">
        <v>3.19</v>
      </c>
      <c r="S77" s="41" t="str">
        <f t="shared" si="10"/>
        <v>S</v>
      </c>
      <c r="T77" s="40">
        <v>1.284</v>
      </c>
      <c r="U77" s="41" t="str">
        <f t="shared" si="11"/>
        <v>S</v>
      </c>
      <c r="V77" s="40">
        <v>14.6</v>
      </c>
      <c r="W77" s="39" t="str">
        <f t="shared" si="12"/>
        <v>S</v>
      </c>
      <c r="X77" s="40">
        <v>3.2959999999999998</v>
      </c>
      <c r="Y77" s="41" t="str">
        <f t="shared" si="13"/>
        <v>S</v>
      </c>
      <c r="Z77" s="24"/>
    </row>
    <row r="78" spans="1:26" s="43" customFormat="1" x14ac:dyDescent="0.25">
      <c r="A78" s="36">
        <v>1234</v>
      </c>
      <c r="B78" s="37" t="s">
        <v>172</v>
      </c>
      <c r="C78" s="37" t="s">
        <v>173</v>
      </c>
      <c r="D78" s="37" t="s">
        <v>174</v>
      </c>
      <c r="E78" s="37" t="s">
        <v>175</v>
      </c>
      <c r="F78" s="37" t="s">
        <v>176</v>
      </c>
      <c r="G78" s="37" t="s">
        <v>177</v>
      </c>
      <c r="H78" s="37" t="s">
        <v>179</v>
      </c>
      <c r="I78" s="37"/>
      <c r="J78" s="38">
        <v>7.4</v>
      </c>
      <c r="K78" s="39">
        <v>0.64</v>
      </c>
      <c r="L78" s="42">
        <v>0.375</v>
      </c>
      <c r="M78" s="41" t="str">
        <f t="shared" si="7"/>
        <v>L</v>
      </c>
      <c r="N78" s="42">
        <v>94.384640000000005</v>
      </c>
      <c r="O78" s="41" t="str">
        <f t="shared" si="8"/>
        <v>H</v>
      </c>
      <c r="P78" s="42">
        <v>84.809600000000003</v>
      </c>
      <c r="Q78" s="41" t="str">
        <f t="shared" si="9"/>
        <v>M</v>
      </c>
      <c r="R78" s="42">
        <v>4.5199999999999996</v>
      </c>
      <c r="S78" s="41" t="str">
        <f t="shared" si="10"/>
        <v>S</v>
      </c>
      <c r="T78" s="40">
        <v>0.70599999999999996</v>
      </c>
      <c r="U78" s="41" t="str">
        <f t="shared" si="11"/>
        <v>S</v>
      </c>
      <c r="V78" s="40">
        <v>19.47</v>
      </c>
      <c r="W78" s="39" t="str">
        <f t="shared" si="12"/>
        <v>S</v>
      </c>
      <c r="X78" s="40">
        <v>2.14</v>
      </c>
      <c r="Y78" s="41" t="str">
        <f t="shared" si="13"/>
        <v>S</v>
      </c>
      <c r="Z78" s="24"/>
    </row>
    <row r="79" spans="1:26" s="43" customFormat="1" x14ac:dyDescent="0.25">
      <c r="A79" s="36">
        <v>1235</v>
      </c>
      <c r="B79" s="37" t="s">
        <v>180</v>
      </c>
      <c r="C79" s="37" t="s">
        <v>181</v>
      </c>
      <c r="D79" s="37" t="s">
        <v>174</v>
      </c>
      <c r="E79" s="37" t="s">
        <v>175</v>
      </c>
      <c r="F79" s="37" t="s">
        <v>176</v>
      </c>
      <c r="G79" s="37" t="s">
        <v>177</v>
      </c>
      <c r="H79" s="37" t="s">
        <v>182</v>
      </c>
      <c r="I79" s="37"/>
      <c r="J79" s="38">
        <v>7.1</v>
      </c>
      <c r="K79" s="39">
        <v>1.02</v>
      </c>
      <c r="L79" s="42">
        <v>0.29999999999999982</v>
      </c>
      <c r="M79" s="41" t="str">
        <f t="shared" si="7"/>
        <v>L</v>
      </c>
      <c r="N79" s="42">
        <v>78.482880000000009</v>
      </c>
      <c r="O79" s="41" t="str">
        <f t="shared" si="8"/>
        <v>H</v>
      </c>
      <c r="P79" s="42">
        <v>96.070400000000006</v>
      </c>
      <c r="Q79" s="41" t="str">
        <f t="shared" si="9"/>
        <v>M</v>
      </c>
      <c r="R79" s="42">
        <v>4.3499999999999996</v>
      </c>
      <c r="S79" s="41" t="str">
        <f t="shared" si="10"/>
        <v>S</v>
      </c>
      <c r="T79" s="40">
        <v>0.44400000000000001</v>
      </c>
      <c r="U79" s="41" t="str">
        <f t="shared" si="11"/>
        <v>S</v>
      </c>
      <c r="V79" s="40">
        <v>19.97</v>
      </c>
      <c r="W79" s="39" t="str">
        <f t="shared" si="12"/>
        <v>S</v>
      </c>
      <c r="X79" s="40">
        <v>3.05</v>
      </c>
      <c r="Y79" s="41" t="str">
        <f t="shared" si="13"/>
        <v>S</v>
      </c>
      <c r="Z79" s="24"/>
    </row>
    <row r="80" spans="1:26" s="43" customFormat="1" x14ac:dyDescent="0.25">
      <c r="A80" s="36">
        <v>1236</v>
      </c>
      <c r="B80" s="37" t="s">
        <v>180</v>
      </c>
      <c r="C80" s="37" t="s">
        <v>181</v>
      </c>
      <c r="D80" s="37" t="s">
        <v>174</v>
      </c>
      <c r="E80" s="37" t="s">
        <v>175</v>
      </c>
      <c r="F80" s="37" t="s">
        <v>176</v>
      </c>
      <c r="G80" s="37" t="s">
        <v>177</v>
      </c>
      <c r="H80" s="37" t="s">
        <v>183</v>
      </c>
      <c r="I80" s="37"/>
      <c r="J80" s="38">
        <v>7</v>
      </c>
      <c r="K80" s="39">
        <v>0.93</v>
      </c>
      <c r="L80" s="42">
        <v>0.70000000000000018</v>
      </c>
      <c r="M80" s="41" t="str">
        <f t="shared" si="7"/>
        <v>M</v>
      </c>
      <c r="N80" s="42">
        <v>81.560640000000006</v>
      </c>
      <c r="O80" s="41" t="str">
        <f t="shared" si="8"/>
        <v>H</v>
      </c>
      <c r="P80" s="42">
        <v>109.94240000000001</v>
      </c>
      <c r="Q80" s="41" t="str">
        <f t="shared" si="9"/>
        <v>M</v>
      </c>
      <c r="R80" s="42">
        <v>3.97</v>
      </c>
      <c r="S80" s="41" t="str">
        <f t="shared" si="10"/>
        <v>S</v>
      </c>
      <c r="T80" s="40">
        <v>0.4</v>
      </c>
      <c r="U80" s="41" t="str">
        <f t="shared" si="11"/>
        <v>S</v>
      </c>
      <c r="V80" s="40">
        <v>19.649999999999999</v>
      </c>
      <c r="W80" s="39" t="str">
        <f t="shared" si="12"/>
        <v>S</v>
      </c>
      <c r="X80" s="40">
        <v>2.5779999999999998</v>
      </c>
      <c r="Y80" s="41" t="str">
        <f t="shared" si="13"/>
        <v>S</v>
      </c>
      <c r="Z80" s="24"/>
    </row>
    <row r="81" spans="1:26" s="43" customFormat="1" x14ac:dyDescent="0.25">
      <c r="A81" s="36">
        <v>1237</v>
      </c>
      <c r="B81" s="37" t="s">
        <v>180</v>
      </c>
      <c r="C81" s="37" t="s">
        <v>181</v>
      </c>
      <c r="D81" s="37" t="s">
        <v>174</v>
      </c>
      <c r="E81" s="37" t="s">
        <v>175</v>
      </c>
      <c r="F81" s="37" t="s">
        <v>176</v>
      </c>
      <c r="G81" s="37" t="s">
        <v>177</v>
      </c>
      <c r="H81" s="37" t="s">
        <v>108</v>
      </c>
      <c r="I81" s="37"/>
      <c r="J81" s="38">
        <v>8.6</v>
      </c>
      <c r="K81" s="39">
        <v>0.56000000000000005</v>
      </c>
      <c r="L81" s="42">
        <v>0.70000000000000018</v>
      </c>
      <c r="M81" s="41" t="str">
        <f t="shared" si="7"/>
        <v>M</v>
      </c>
      <c r="N81" s="42">
        <v>88.742080000000001</v>
      </c>
      <c r="O81" s="41" t="str">
        <f t="shared" si="8"/>
        <v>H</v>
      </c>
      <c r="P81" s="42">
        <v>96.342400000000012</v>
      </c>
      <c r="Q81" s="41" t="str">
        <f t="shared" si="9"/>
        <v>M</v>
      </c>
      <c r="R81" s="42">
        <v>3.7360000000000002</v>
      </c>
      <c r="S81" s="41" t="str">
        <f t="shared" si="10"/>
        <v>S</v>
      </c>
      <c r="T81" s="40">
        <v>1.1240000000000001</v>
      </c>
      <c r="U81" s="41" t="str">
        <f t="shared" si="11"/>
        <v>S</v>
      </c>
      <c r="V81" s="40">
        <v>13.74</v>
      </c>
      <c r="W81" s="39" t="str">
        <f t="shared" si="12"/>
        <v>S</v>
      </c>
      <c r="X81" s="40">
        <v>4.42</v>
      </c>
      <c r="Y81" s="41" t="str">
        <f t="shared" si="13"/>
        <v>S</v>
      </c>
      <c r="Z81" s="24"/>
    </row>
    <row r="82" spans="1:26" s="43" customFormat="1" x14ac:dyDescent="0.25">
      <c r="A82" s="36">
        <v>1238</v>
      </c>
      <c r="B82" s="37" t="s">
        <v>184</v>
      </c>
      <c r="C82" s="37" t="s">
        <v>185</v>
      </c>
      <c r="D82" s="37" t="s">
        <v>174</v>
      </c>
      <c r="E82" s="37" t="s">
        <v>175</v>
      </c>
      <c r="F82" s="37" t="s">
        <v>176</v>
      </c>
      <c r="G82" s="37" t="s">
        <v>177</v>
      </c>
      <c r="H82" s="37" t="s">
        <v>186</v>
      </c>
      <c r="I82" s="37"/>
      <c r="J82" s="38">
        <v>7.1</v>
      </c>
      <c r="K82" s="39">
        <v>0.64</v>
      </c>
      <c r="L82" s="42">
        <v>0.42499999999999982</v>
      </c>
      <c r="M82" s="41" t="str">
        <f t="shared" si="7"/>
        <v>L</v>
      </c>
      <c r="N82" s="42">
        <v>78.482880000000009</v>
      </c>
      <c r="O82" s="41" t="str">
        <f t="shared" si="8"/>
        <v>H</v>
      </c>
      <c r="P82" s="42">
        <v>142.58240000000001</v>
      </c>
      <c r="Q82" s="41" t="str">
        <f t="shared" si="9"/>
        <v>H</v>
      </c>
      <c r="R82" s="42">
        <v>4.03</v>
      </c>
      <c r="S82" s="41" t="str">
        <f t="shared" si="10"/>
        <v>S</v>
      </c>
      <c r="T82" s="40">
        <v>0.502</v>
      </c>
      <c r="U82" s="41" t="str">
        <f t="shared" si="11"/>
        <v>S</v>
      </c>
      <c r="V82" s="40">
        <v>21.8</v>
      </c>
      <c r="W82" s="39" t="str">
        <f t="shared" si="12"/>
        <v>S</v>
      </c>
      <c r="X82" s="40">
        <v>3.0720000000000001</v>
      </c>
      <c r="Y82" s="41" t="str">
        <f t="shared" si="13"/>
        <v>S</v>
      </c>
      <c r="Z82" s="24"/>
    </row>
    <row r="83" spans="1:26" s="43" customFormat="1" x14ac:dyDescent="0.25">
      <c r="A83" s="36">
        <v>1239</v>
      </c>
      <c r="B83" s="37" t="s">
        <v>184</v>
      </c>
      <c r="C83" s="37" t="s">
        <v>185</v>
      </c>
      <c r="D83" s="37" t="s">
        <v>174</v>
      </c>
      <c r="E83" s="37" t="s">
        <v>175</v>
      </c>
      <c r="F83" s="37" t="s">
        <v>176</v>
      </c>
      <c r="G83" s="37" t="s">
        <v>177</v>
      </c>
      <c r="H83" s="37" t="s">
        <v>187</v>
      </c>
      <c r="I83" s="37"/>
      <c r="J83" s="38">
        <v>7.6</v>
      </c>
      <c r="K83" s="39">
        <v>0.51</v>
      </c>
      <c r="L83" s="42">
        <v>0.45000000000000018</v>
      </c>
      <c r="M83" s="41" t="str">
        <f t="shared" si="7"/>
        <v>L</v>
      </c>
      <c r="N83" s="42">
        <v>96.436480000000003</v>
      </c>
      <c r="O83" s="41" t="str">
        <f t="shared" si="8"/>
        <v>H</v>
      </c>
      <c r="P83" s="42">
        <v>80.784000000000006</v>
      </c>
      <c r="Q83" s="41" t="str">
        <f t="shared" si="9"/>
        <v>M</v>
      </c>
      <c r="R83" s="42">
        <v>3.71</v>
      </c>
      <c r="S83" s="41" t="str">
        <f t="shared" si="10"/>
        <v>S</v>
      </c>
      <c r="T83" s="40">
        <v>0.75</v>
      </c>
      <c r="U83" s="41" t="str">
        <f t="shared" si="11"/>
        <v>S</v>
      </c>
      <c r="V83" s="40">
        <v>18.75</v>
      </c>
      <c r="W83" s="39" t="str">
        <f t="shared" si="12"/>
        <v>S</v>
      </c>
      <c r="X83" s="40">
        <v>2.7679999999999998</v>
      </c>
      <c r="Y83" s="41" t="str">
        <f t="shared" si="13"/>
        <v>S</v>
      </c>
      <c r="Z83" s="24"/>
    </row>
    <row r="84" spans="1:26" s="43" customFormat="1" x14ac:dyDescent="0.25">
      <c r="A84" s="36">
        <v>1240</v>
      </c>
      <c r="B84" s="37" t="s">
        <v>188</v>
      </c>
      <c r="C84" s="37" t="s">
        <v>189</v>
      </c>
      <c r="D84" s="37" t="s">
        <v>174</v>
      </c>
      <c r="E84" s="37" t="s">
        <v>175</v>
      </c>
      <c r="F84" s="37" t="s">
        <v>176</v>
      </c>
      <c r="G84" s="37" t="s">
        <v>177</v>
      </c>
      <c r="H84" s="37" t="s">
        <v>190</v>
      </c>
      <c r="I84" s="37"/>
      <c r="J84" s="38">
        <v>7.7</v>
      </c>
      <c r="K84" s="39">
        <v>0.56000000000000005</v>
      </c>
      <c r="L84" s="42">
        <v>0.57500000000000018</v>
      </c>
      <c r="M84" s="41" t="str">
        <f t="shared" si="7"/>
        <v>M</v>
      </c>
      <c r="N84" s="42">
        <v>92.845759999999999</v>
      </c>
      <c r="O84" s="41" t="str">
        <f t="shared" si="8"/>
        <v>H</v>
      </c>
      <c r="P84" s="42">
        <v>143.61600000000001</v>
      </c>
      <c r="Q84" s="41" t="str">
        <f t="shared" si="9"/>
        <v>H</v>
      </c>
      <c r="R84" s="42">
        <v>3.6160000000000001</v>
      </c>
      <c r="S84" s="41" t="str">
        <f t="shared" si="10"/>
        <v>S</v>
      </c>
      <c r="T84" s="40">
        <v>0.84199999999999997</v>
      </c>
      <c r="U84" s="41" t="str">
        <f t="shared" si="11"/>
        <v>S</v>
      </c>
      <c r="V84" s="40">
        <v>15.35</v>
      </c>
      <c r="W84" s="39" t="str">
        <f t="shared" si="12"/>
        <v>S</v>
      </c>
      <c r="X84" s="40">
        <v>4.0839999999999996</v>
      </c>
      <c r="Y84" s="41" t="str">
        <f t="shared" si="13"/>
        <v>S</v>
      </c>
      <c r="Z84" s="24"/>
    </row>
    <row r="85" spans="1:26" s="43" customFormat="1" x14ac:dyDescent="0.25">
      <c r="A85" s="36">
        <v>1241</v>
      </c>
      <c r="B85" s="37" t="s">
        <v>191</v>
      </c>
      <c r="C85" s="37" t="s">
        <v>192</v>
      </c>
      <c r="D85" s="37" t="s">
        <v>174</v>
      </c>
      <c r="E85" s="37" t="s">
        <v>175</v>
      </c>
      <c r="F85" s="37" t="s">
        <v>176</v>
      </c>
      <c r="G85" s="37" t="s">
        <v>177</v>
      </c>
      <c r="H85" s="37" t="s">
        <v>193</v>
      </c>
      <c r="I85" s="37"/>
      <c r="J85" s="38">
        <v>7.7</v>
      </c>
      <c r="K85" s="39">
        <v>0.49</v>
      </c>
      <c r="L85" s="42">
        <v>0.60000000000000009</v>
      </c>
      <c r="M85" s="41" t="str">
        <f t="shared" si="7"/>
        <v>M</v>
      </c>
      <c r="N85" s="42">
        <v>91.819839999999999</v>
      </c>
      <c r="O85" s="41" t="str">
        <f t="shared" si="8"/>
        <v>H</v>
      </c>
      <c r="P85" s="42">
        <v>59.622400000000006</v>
      </c>
      <c r="Q85" s="41" t="str">
        <f t="shared" si="9"/>
        <v>M</v>
      </c>
      <c r="R85" s="42">
        <v>3.5259999999999998</v>
      </c>
      <c r="S85" s="41" t="str">
        <f t="shared" si="10"/>
        <v>S</v>
      </c>
      <c r="T85" s="40">
        <v>0.57999999999999996</v>
      </c>
      <c r="U85" s="41" t="str">
        <f t="shared" si="11"/>
        <v>S</v>
      </c>
      <c r="V85" s="40">
        <v>15.74</v>
      </c>
      <c r="W85" s="39" t="str">
        <f t="shared" si="12"/>
        <v>S</v>
      </c>
      <c r="X85" s="40">
        <v>2.06</v>
      </c>
      <c r="Y85" s="41" t="str">
        <f t="shared" si="13"/>
        <v>S</v>
      </c>
      <c r="Z85" s="24"/>
    </row>
    <row r="86" spans="1:26" s="43" customFormat="1" x14ac:dyDescent="0.25">
      <c r="A86" s="36">
        <v>1242</v>
      </c>
      <c r="B86" s="37" t="s">
        <v>194</v>
      </c>
      <c r="C86" s="37" t="s">
        <v>195</v>
      </c>
      <c r="D86" s="37" t="s">
        <v>196</v>
      </c>
      <c r="E86" s="37" t="s">
        <v>175</v>
      </c>
      <c r="F86" s="37" t="s">
        <v>176</v>
      </c>
      <c r="G86" s="37" t="s">
        <v>177</v>
      </c>
      <c r="H86" s="37" t="s">
        <v>197</v>
      </c>
      <c r="I86" s="37"/>
      <c r="J86" s="38">
        <v>7.6</v>
      </c>
      <c r="K86" s="39">
        <v>0.99</v>
      </c>
      <c r="L86" s="42">
        <v>0.75</v>
      </c>
      <c r="M86" s="41" t="str">
        <f t="shared" si="7"/>
        <v>M</v>
      </c>
      <c r="N86" s="42">
        <v>47.192320000000002</v>
      </c>
      <c r="O86" s="41" t="str">
        <f t="shared" si="8"/>
        <v>H</v>
      </c>
      <c r="P86" s="42">
        <v>41.126400000000004</v>
      </c>
      <c r="Q86" s="41" t="str">
        <f t="shared" si="9"/>
        <v>L</v>
      </c>
      <c r="R86" s="42">
        <v>2.246</v>
      </c>
      <c r="S86" s="41" t="str">
        <f t="shared" si="10"/>
        <v>S</v>
      </c>
      <c r="T86" s="40">
        <v>1.3280000000000001</v>
      </c>
      <c r="U86" s="41" t="str">
        <f t="shared" si="11"/>
        <v>S</v>
      </c>
      <c r="V86" s="40">
        <v>9.6560000000000006</v>
      </c>
      <c r="W86" s="39" t="str">
        <f t="shared" si="12"/>
        <v>S</v>
      </c>
      <c r="X86" s="40">
        <v>2.802</v>
      </c>
      <c r="Y86" s="41" t="str">
        <f t="shared" si="13"/>
        <v>S</v>
      </c>
      <c r="Z86" s="24"/>
    </row>
    <row r="87" spans="1:26" s="43" customFormat="1" x14ac:dyDescent="0.25">
      <c r="A87" s="36">
        <v>1243</v>
      </c>
      <c r="B87" s="37" t="s">
        <v>198</v>
      </c>
      <c r="C87" s="37" t="s">
        <v>199</v>
      </c>
      <c r="D87" s="37" t="s">
        <v>196</v>
      </c>
      <c r="E87" s="37" t="s">
        <v>175</v>
      </c>
      <c r="F87" s="37" t="s">
        <v>176</v>
      </c>
      <c r="G87" s="37" t="s">
        <v>177</v>
      </c>
      <c r="H87" s="37" t="s">
        <v>200</v>
      </c>
      <c r="I87" s="37"/>
      <c r="J87" s="38">
        <v>8.6</v>
      </c>
      <c r="K87" s="39">
        <v>0.46</v>
      </c>
      <c r="L87" s="42">
        <v>1.125</v>
      </c>
      <c r="M87" s="41" t="str">
        <f t="shared" si="7"/>
        <v>H</v>
      </c>
      <c r="N87" s="42">
        <v>21.031360000000003</v>
      </c>
      <c r="O87" s="41" t="str">
        <f t="shared" si="8"/>
        <v>M</v>
      </c>
      <c r="P87" s="42">
        <v>117.72160000000001</v>
      </c>
      <c r="Q87" s="41" t="str">
        <f t="shared" si="9"/>
        <v>M</v>
      </c>
      <c r="R87" s="42">
        <v>1.726</v>
      </c>
      <c r="S87" s="41" t="str">
        <f t="shared" si="10"/>
        <v>S</v>
      </c>
      <c r="T87" s="40">
        <v>1.6579999999999999</v>
      </c>
      <c r="U87" s="41" t="str">
        <f t="shared" si="11"/>
        <v>S</v>
      </c>
      <c r="V87" s="40">
        <v>8.2940000000000005</v>
      </c>
      <c r="W87" s="39" t="str">
        <f t="shared" si="12"/>
        <v>S</v>
      </c>
      <c r="X87" s="40">
        <v>3.702</v>
      </c>
      <c r="Y87" s="41" t="str">
        <f t="shared" si="13"/>
        <v>S</v>
      </c>
      <c r="Z87" s="24"/>
    </row>
    <row r="88" spans="1:26" s="43" customFormat="1" x14ac:dyDescent="0.25">
      <c r="A88" s="36">
        <v>1244</v>
      </c>
      <c r="B88" s="37" t="s">
        <v>201</v>
      </c>
      <c r="C88" s="37" t="s">
        <v>202</v>
      </c>
      <c r="D88" s="37" t="s">
        <v>196</v>
      </c>
      <c r="E88" s="37" t="s">
        <v>175</v>
      </c>
      <c r="F88" s="37" t="s">
        <v>176</v>
      </c>
      <c r="G88" s="37" t="s">
        <v>177</v>
      </c>
      <c r="H88" s="37" t="s">
        <v>203</v>
      </c>
      <c r="I88" s="37"/>
      <c r="J88" s="38">
        <v>8.1</v>
      </c>
      <c r="K88" s="39">
        <v>0.78</v>
      </c>
      <c r="L88" s="42">
        <v>0.75</v>
      </c>
      <c r="M88" s="41" t="str">
        <f t="shared" si="7"/>
        <v>M</v>
      </c>
      <c r="N88" s="42">
        <v>34.881280000000004</v>
      </c>
      <c r="O88" s="41" t="str">
        <f t="shared" si="8"/>
        <v>H</v>
      </c>
      <c r="P88" s="42">
        <v>88.8352</v>
      </c>
      <c r="Q88" s="41" t="str">
        <f t="shared" si="9"/>
        <v>M</v>
      </c>
      <c r="R88" s="42">
        <v>2.9460000000000002</v>
      </c>
      <c r="S88" s="41" t="str">
        <f t="shared" si="10"/>
        <v>S</v>
      </c>
      <c r="T88" s="40">
        <v>1.454</v>
      </c>
      <c r="U88" s="41" t="str">
        <f t="shared" si="11"/>
        <v>S</v>
      </c>
      <c r="V88" s="40">
        <v>10.41</v>
      </c>
      <c r="W88" s="39" t="str">
        <f t="shared" si="12"/>
        <v>S</v>
      </c>
      <c r="X88" s="40">
        <v>6.016</v>
      </c>
      <c r="Y88" s="41" t="str">
        <f t="shared" si="13"/>
        <v>S</v>
      </c>
      <c r="Z88" s="24"/>
    </row>
    <row r="89" spans="1:26" s="43" customFormat="1" x14ac:dyDescent="0.25">
      <c r="A89" s="36">
        <v>1245</v>
      </c>
      <c r="B89" s="37" t="s">
        <v>172</v>
      </c>
      <c r="C89" s="37" t="s">
        <v>204</v>
      </c>
      <c r="D89" s="37" t="s">
        <v>196</v>
      </c>
      <c r="E89" s="37" t="s">
        <v>175</v>
      </c>
      <c r="F89" s="37" t="s">
        <v>176</v>
      </c>
      <c r="G89" s="37" t="s">
        <v>177</v>
      </c>
      <c r="H89" s="37" t="s">
        <v>205</v>
      </c>
      <c r="I89" s="37"/>
      <c r="J89" s="38">
        <v>8.4</v>
      </c>
      <c r="K89" s="39">
        <v>0.35</v>
      </c>
      <c r="L89" s="42">
        <v>0.375</v>
      </c>
      <c r="M89" s="41" t="str">
        <f t="shared" si="7"/>
        <v>L</v>
      </c>
      <c r="N89" s="42">
        <v>8.720320000000001</v>
      </c>
      <c r="O89" s="41" t="str">
        <f t="shared" si="8"/>
        <v>L</v>
      </c>
      <c r="P89" s="42">
        <v>49.993600000000001</v>
      </c>
      <c r="Q89" s="41" t="str">
        <f t="shared" si="9"/>
        <v>L</v>
      </c>
      <c r="R89" s="42">
        <v>2.1720000000000002</v>
      </c>
      <c r="S89" s="41" t="str">
        <f t="shared" si="10"/>
        <v>S</v>
      </c>
      <c r="T89" s="40">
        <v>1.25</v>
      </c>
      <c r="U89" s="41" t="str">
        <f t="shared" si="11"/>
        <v>S</v>
      </c>
      <c r="V89" s="40">
        <v>11.95</v>
      </c>
      <c r="W89" s="39" t="str">
        <f t="shared" si="12"/>
        <v>S</v>
      </c>
      <c r="X89" s="40">
        <v>7.4980000000000002</v>
      </c>
      <c r="Y89" s="41" t="str">
        <f t="shared" si="13"/>
        <v>S</v>
      </c>
      <c r="Z89" s="24"/>
    </row>
    <row r="90" spans="1:26" s="43" customFormat="1" x14ac:dyDescent="0.25">
      <c r="A90" s="36">
        <v>1246</v>
      </c>
      <c r="B90" s="37" t="s">
        <v>206</v>
      </c>
      <c r="C90" s="37" t="s">
        <v>195</v>
      </c>
      <c r="D90" s="37" t="s">
        <v>207</v>
      </c>
      <c r="E90" s="37" t="s">
        <v>175</v>
      </c>
      <c r="F90" s="37" t="s">
        <v>176</v>
      </c>
      <c r="G90" s="37" t="s">
        <v>177</v>
      </c>
      <c r="H90" s="37" t="s">
        <v>208</v>
      </c>
      <c r="I90" s="37"/>
      <c r="J90" s="38">
        <v>8.1</v>
      </c>
      <c r="K90" s="39">
        <v>0.41</v>
      </c>
      <c r="L90" s="42">
        <v>0.375</v>
      </c>
      <c r="M90" s="41" t="str">
        <f t="shared" si="7"/>
        <v>L</v>
      </c>
      <c r="N90" s="42">
        <v>24.109120000000001</v>
      </c>
      <c r="O90" s="41" t="str">
        <f t="shared" si="8"/>
        <v>H</v>
      </c>
      <c r="P90" s="42">
        <v>32.2592</v>
      </c>
      <c r="Q90" s="41" t="str">
        <f t="shared" si="9"/>
        <v>L</v>
      </c>
      <c r="R90" s="42">
        <v>4.1660000000000004</v>
      </c>
      <c r="S90" s="41" t="str">
        <f t="shared" si="10"/>
        <v>S</v>
      </c>
      <c r="T90" s="40">
        <v>0.97799999999999998</v>
      </c>
      <c r="U90" s="41" t="str">
        <f t="shared" si="11"/>
        <v>S</v>
      </c>
      <c r="V90" s="40">
        <v>13.95</v>
      </c>
      <c r="W90" s="39" t="str">
        <f t="shared" si="12"/>
        <v>S</v>
      </c>
      <c r="X90" s="40">
        <v>1.6</v>
      </c>
      <c r="Y90" s="41" t="str">
        <f t="shared" si="13"/>
        <v>D</v>
      </c>
      <c r="Z90" s="24"/>
    </row>
    <row r="91" spans="1:26" s="43" customFormat="1" x14ac:dyDescent="0.25">
      <c r="A91" s="36">
        <v>1247</v>
      </c>
      <c r="B91" s="37" t="s">
        <v>198</v>
      </c>
      <c r="C91" s="37" t="s">
        <v>199</v>
      </c>
      <c r="D91" s="37" t="s">
        <v>196</v>
      </c>
      <c r="E91" s="37" t="s">
        <v>175</v>
      </c>
      <c r="F91" s="37" t="s">
        <v>176</v>
      </c>
      <c r="G91" s="37" t="s">
        <v>177</v>
      </c>
      <c r="H91" s="37" t="s">
        <v>209</v>
      </c>
      <c r="I91" s="37"/>
      <c r="J91" s="38">
        <v>7</v>
      </c>
      <c r="K91" s="39">
        <v>0.63</v>
      </c>
      <c r="L91" s="42">
        <v>0.625</v>
      </c>
      <c r="M91" s="41" t="str">
        <f t="shared" si="7"/>
        <v>M</v>
      </c>
      <c r="N91" s="42">
        <v>84.125440000000012</v>
      </c>
      <c r="O91" s="41" t="str">
        <f t="shared" si="8"/>
        <v>H</v>
      </c>
      <c r="P91" s="42">
        <v>166.73600000000002</v>
      </c>
      <c r="Q91" s="41" t="str">
        <f t="shared" si="9"/>
        <v>H</v>
      </c>
      <c r="R91" s="42">
        <v>4.09</v>
      </c>
      <c r="S91" s="41" t="str">
        <f t="shared" si="10"/>
        <v>S</v>
      </c>
      <c r="T91" s="40">
        <v>0.44400000000000001</v>
      </c>
      <c r="U91" s="41" t="str">
        <f t="shared" si="11"/>
        <v>S</v>
      </c>
      <c r="V91" s="40">
        <v>19.899999999999999</v>
      </c>
      <c r="W91" s="39" t="str">
        <f t="shared" si="12"/>
        <v>S</v>
      </c>
      <c r="X91" s="40">
        <v>2.476</v>
      </c>
      <c r="Y91" s="41" t="str">
        <f t="shared" si="13"/>
        <v>S</v>
      </c>
      <c r="Z91" s="24"/>
    </row>
    <row r="92" spans="1:26" s="43" customFormat="1" x14ac:dyDescent="0.25">
      <c r="A92" s="36">
        <v>1248</v>
      </c>
      <c r="B92" s="37" t="s">
        <v>198</v>
      </c>
      <c r="C92" s="37" t="s">
        <v>199</v>
      </c>
      <c r="D92" s="37" t="s">
        <v>196</v>
      </c>
      <c r="E92" s="37" t="s">
        <v>175</v>
      </c>
      <c r="F92" s="37" t="s">
        <v>176</v>
      </c>
      <c r="G92" s="37" t="s">
        <v>177</v>
      </c>
      <c r="H92" s="37" t="s">
        <v>179</v>
      </c>
      <c r="I92" s="37"/>
      <c r="J92" s="38">
        <v>7.6</v>
      </c>
      <c r="K92" s="39">
        <v>0.28999999999999998</v>
      </c>
      <c r="L92" s="42">
        <v>0.625</v>
      </c>
      <c r="M92" s="41" t="str">
        <f t="shared" si="7"/>
        <v>M</v>
      </c>
      <c r="N92" s="42">
        <v>74.892160000000004</v>
      </c>
      <c r="O92" s="41" t="str">
        <f t="shared" si="8"/>
        <v>H</v>
      </c>
      <c r="P92" s="42">
        <v>60.220800000000004</v>
      </c>
      <c r="Q92" s="41" t="str">
        <f t="shared" si="9"/>
        <v>M</v>
      </c>
      <c r="R92" s="42">
        <v>3.766</v>
      </c>
      <c r="S92" s="41" t="str">
        <f t="shared" si="10"/>
        <v>S</v>
      </c>
      <c r="T92" s="40">
        <v>0.64800000000000002</v>
      </c>
      <c r="U92" s="41" t="str">
        <f t="shared" si="11"/>
        <v>S</v>
      </c>
      <c r="V92" s="40">
        <v>9.44</v>
      </c>
      <c r="W92" s="39" t="str">
        <f t="shared" si="12"/>
        <v>S</v>
      </c>
      <c r="X92" s="40">
        <v>8.7240000000000002</v>
      </c>
      <c r="Y92" s="41" t="str">
        <f t="shared" si="13"/>
        <v>S</v>
      </c>
      <c r="Z92" s="24"/>
    </row>
    <row r="93" spans="1:26" s="43" customFormat="1" x14ac:dyDescent="0.25">
      <c r="A93" s="36">
        <v>1249</v>
      </c>
      <c r="B93" s="37" t="s">
        <v>210</v>
      </c>
      <c r="C93" s="37" t="s">
        <v>181</v>
      </c>
      <c r="D93" s="37" t="s">
        <v>211</v>
      </c>
      <c r="E93" s="37" t="s">
        <v>175</v>
      </c>
      <c r="F93" s="37" t="s">
        <v>176</v>
      </c>
      <c r="G93" s="37" t="s">
        <v>177</v>
      </c>
      <c r="H93" s="37" t="s">
        <v>212</v>
      </c>
      <c r="I93" s="37"/>
      <c r="J93" s="38">
        <v>7.6</v>
      </c>
      <c r="K93" s="39">
        <v>0.56999999999999995</v>
      </c>
      <c r="L93" s="42">
        <v>0.45000000000000018</v>
      </c>
      <c r="M93" s="41" t="str">
        <f t="shared" si="7"/>
        <v>L</v>
      </c>
      <c r="N93" s="42">
        <v>26.673919999999999</v>
      </c>
      <c r="O93" s="41" t="str">
        <f t="shared" si="8"/>
        <v>H</v>
      </c>
      <c r="P93" s="42">
        <v>43.52</v>
      </c>
      <c r="Q93" s="41" t="str">
        <f t="shared" si="9"/>
        <v>L</v>
      </c>
      <c r="R93" s="42">
        <v>1.742</v>
      </c>
      <c r="S93" s="41" t="str">
        <f t="shared" si="10"/>
        <v>S</v>
      </c>
      <c r="T93" s="40">
        <v>1.272</v>
      </c>
      <c r="U93" s="41" t="str">
        <f t="shared" si="11"/>
        <v>S</v>
      </c>
      <c r="V93" s="40">
        <v>10.52</v>
      </c>
      <c r="W93" s="39" t="str">
        <f t="shared" si="12"/>
        <v>S</v>
      </c>
      <c r="X93" s="40">
        <v>5.2859999999999996</v>
      </c>
      <c r="Y93" s="41" t="str">
        <f t="shared" si="13"/>
        <v>S</v>
      </c>
      <c r="Z93" s="24"/>
    </row>
    <row r="94" spans="1:26" s="43" customFormat="1" x14ac:dyDescent="0.25">
      <c r="A94" s="36">
        <v>1250</v>
      </c>
      <c r="B94" s="37" t="s">
        <v>213</v>
      </c>
      <c r="C94" s="37" t="s">
        <v>214</v>
      </c>
      <c r="D94" s="37" t="s">
        <v>215</v>
      </c>
      <c r="E94" s="37" t="s">
        <v>175</v>
      </c>
      <c r="F94" s="37" t="s">
        <v>176</v>
      </c>
      <c r="G94" s="37" t="s">
        <v>177</v>
      </c>
      <c r="H94" s="37" t="s">
        <v>216</v>
      </c>
      <c r="I94" s="37"/>
      <c r="J94" s="38">
        <v>8.1999999999999993</v>
      </c>
      <c r="K94" s="39">
        <v>0.54</v>
      </c>
      <c r="L94" s="42">
        <v>0.67499999999999982</v>
      </c>
      <c r="M94" s="41" t="str">
        <f t="shared" si="7"/>
        <v>M</v>
      </c>
      <c r="N94" s="42">
        <v>20.00544</v>
      </c>
      <c r="O94" s="41" t="str">
        <f t="shared" si="8"/>
        <v>M</v>
      </c>
      <c r="P94" s="42">
        <v>81.1648</v>
      </c>
      <c r="Q94" s="41" t="str">
        <f t="shared" si="9"/>
        <v>M</v>
      </c>
      <c r="R94" s="42">
        <v>2.9</v>
      </c>
      <c r="S94" s="41" t="str">
        <f t="shared" si="10"/>
        <v>S</v>
      </c>
      <c r="T94" s="40">
        <v>1.702</v>
      </c>
      <c r="U94" s="41" t="str">
        <f t="shared" si="11"/>
        <v>S</v>
      </c>
      <c r="V94" s="40">
        <v>11.12</v>
      </c>
      <c r="W94" s="39" t="str">
        <f t="shared" si="12"/>
        <v>S</v>
      </c>
      <c r="X94" s="40">
        <v>5.274</v>
      </c>
      <c r="Y94" s="41" t="str">
        <f t="shared" si="13"/>
        <v>S</v>
      </c>
      <c r="Z94" s="24"/>
    </row>
    <row r="95" spans="1:26" s="43" customFormat="1" x14ac:dyDescent="0.25">
      <c r="A95" s="36">
        <v>1251</v>
      </c>
      <c r="B95" s="37" t="s">
        <v>217</v>
      </c>
      <c r="C95" s="37" t="s">
        <v>218</v>
      </c>
      <c r="D95" s="37" t="s">
        <v>219</v>
      </c>
      <c r="E95" s="37" t="s">
        <v>175</v>
      </c>
      <c r="F95" s="37" t="s">
        <v>176</v>
      </c>
      <c r="G95" s="37" t="s">
        <v>177</v>
      </c>
      <c r="H95" s="37" t="s">
        <v>220</v>
      </c>
      <c r="I95" s="37"/>
      <c r="J95" s="38">
        <v>9</v>
      </c>
      <c r="K95" s="39">
        <v>0.49</v>
      </c>
      <c r="L95" s="42">
        <v>0.375</v>
      </c>
      <c r="M95" s="41" t="str">
        <f t="shared" si="7"/>
        <v>L</v>
      </c>
      <c r="N95" s="42">
        <v>82.586560000000006</v>
      </c>
      <c r="O95" s="41" t="str">
        <f t="shared" si="8"/>
        <v>H</v>
      </c>
      <c r="P95" s="42">
        <v>80.240000000000009</v>
      </c>
      <c r="Q95" s="41" t="str">
        <f t="shared" si="9"/>
        <v>M</v>
      </c>
      <c r="R95" s="42">
        <v>2.052</v>
      </c>
      <c r="S95" s="41" t="str">
        <f t="shared" si="10"/>
        <v>S</v>
      </c>
      <c r="T95" s="40">
        <v>0.85199999999999998</v>
      </c>
      <c r="U95" s="41" t="str">
        <f t="shared" si="11"/>
        <v>S</v>
      </c>
      <c r="V95" s="40">
        <v>9.9779999999999998</v>
      </c>
      <c r="W95" s="39" t="str">
        <f t="shared" si="12"/>
        <v>S</v>
      </c>
      <c r="X95" s="40">
        <v>5.14</v>
      </c>
      <c r="Y95" s="41" t="str">
        <f t="shared" si="13"/>
        <v>S</v>
      </c>
      <c r="Z95" s="24"/>
    </row>
    <row r="96" spans="1:26" s="43" customFormat="1" x14ac:dyDescent="0.25">
      <c r="A96" s="36">
        <v>1252</v>
      </c>
      <c r="B96" s="37" t="s">
        <v>217</v>
      </c>
      <c r="C96" s="37" t="s">
        <v>218</v>
      </c>
      <c r="D96" s="37" t="s">
        <v>219</v>
      </c>
      <c r="E96" s="37" t="s">
        <v>175</v>
      </c>
      <c r="F96" s="37" t="s">
        <v>176</v>
      </c>
      <c r="G96" s="37" t="s">
        <v>177</v>
      </c>
      <c r="H96" s="37" t="s">
        <v>209</v>
      </c>
      <c r="I96" s="37"/>
      <c r="J96" s="38">
        <v>7.3</v>
      </c>
      <c r="K96" s="39">
        <v>0.64</v>
      </c>
      <c r="L96" s="42">
        <v>0.25</v>
      </c>
      <c r="M96" s="41" t="str">
        <f t="shared" si="7"/>
        <v>L</v>
      </c>
      <c r="N96" s="42">
        <v>101.05312000000001</v>
      </c>
      <c r="O96" s="41" t="str">
        <f t="shared" si="8"/>
        <v>H</v>
      </c>
      <c r="P96" s="42">
        <v>100.5856</v>
      </c>
      <c r="Q96" s="41" t="str">
        <f t="shared" si="9"/>
        <v>M</v>
      </c>
      <c r="R96" s="42">
        <v>4.0460000000000003</v>
      </c>
      <c r="S96" s="41" t="str">
        <f t="shared" si="10"/>
        <v>S</v>
      </c>
      <c r="T96" s="40">
        <v>0.49</v>
      </c>
      <c r="U96" s="41" t="str">
        <f t="shared" si="11"/>
        <v>S</v>
      </c>
      <c r="V96" s="40">
        <v>19.899999999999999</v>
      </c>
      <c r="W96" s="39" t="str">
        <f t="shared" si="12"/>
        <v>S</v>
      </c>
      <c r="X96" s="40">
        <v>2.532</v>
      </c>
      <c r="Y96" s="41" t="str">
        <f t="shared" si="13"/>
        <v>S</v>
      </c>
      <c r="Z96" s="24"/>
    </row>
    <row r="97" spans="1:26" s="43" customFormat="1" x14ac:dyDescent="0.25">
      <c r="A97" s="36">
        <v>1253</v>
      </c>
      <c r="B97" s="37" t="s">
        <v>181</v>
      </c>
      <c r="C97" s="37" t="s">
        <v>221</v>
      </c>
      <c r="D97" s="37" t="s">
        <v>215</v>
      </c>
      <c r="E97" s="37" t="s">
        <v>175</v>
      </c>
      <c r="F97" s="37" t="s">
        <v>176</v>
      </c>
      <c r="G97" s="37" t="s">
        <v>177</v>
      </c>
      <c r="H97" s="37" t="s">
        <v>222</v>
      </c>
      <c r="I97" s="37"/>
      <c r="J97" s="38">
        <v>8.5</v>
      </c>
      <c r="K97" s="39">
        <v>0.52</v>
      </c>
      <c r="L97" s="42">
        <v>1</v>
      </c>
      <c r="M97" s="41" t="str">
        <f t="shared" si="7"/>
        <v>H</v>
      </c>
      <c r="N97" s="42">
        <v>35.907200000000003</v>
      </c>
      <c r="O97" s="41" t="str">
        <f t="shared" si="8"/>
        <v>H</v>
      </c>
      <c r="P97" s="42">
        <v>87.747200000000007</v>
      </c>
      <c r="Q97" s="41" t="str">
        <f t="shared" si="9"/>
        <v>M</v>
      </c>
      <c r="R97" s="42">
        <v>2.0760000000000001</v>
      </c>
      <c r="S97" s="41" t="str">
        <f t="shared" si="10"/>
        <v>S</v>
      </c>
      <c r="T97" s="40">
        <v>1.702</v>
      </c>
      <c r="U97" s="41" t="str">
        <f t="shared" si="11"/>
        <v>S</v>
      </c>
      <c r="V97" s="40">
        <v>8.8320000000000007</v>
      </c>
      <c r="W97" s="39" t="str">
        <f t="shared" si="12"/>
        <v>S</v>
      </c>
      <c r="X97" s="40">
        <v>3.8919999999999999</v>
      </c>
      <c r="Y97" s="41" t="str">
        <f t="shared" si="13"/>
        <v>S</v>
      </c>
      <c r="Z97" s="24"/>
    </row>
    <row r="98" spans="1:26" s="43" customFormat="1" x14ac:dyDescent="0.25">
      <c r="A98" s="36">
        <v>1254</v>
      </c>
      <c r="B98" s="37" t="s">
        <v>181</v>
      </c>
      <c r="C98" s="37" t="s">
        <v>221</v>
      </c>
      <c r="D98" s="37" t="s">
        <v>215</v>
      </c>
      <c r="E98" s="37" t="s">
        <v>175</v>
      </c>
      <c r="F98" s="37" t="s">
        <v>176</v>
      </c>
      <c r="G98" s="37" t="s">
        <v>177</v>
      </c>
      <c r="H98" s="37" t="s">
        <v>223</v>
      </c>
      <c r="I98" s="37"/>
      <c r="J98" s="38">
        <v>7.9</v>
      </c>
      <c r="K98" s="39">
        <v>0.56999999999999995</v>
      </c>
      <c r="L98" s="42">
        <v>0.375</v>
      </c>
      <c r="M98" s="41" t="str">
        <f t="shared" si="7"/>
        <v>L</v>
      </c>
      <c r="N98" s="42">
        <v>43.088640000000005</v>
      </c>
      <c r="O98" s="41" t="str">
        <f t="shared" si="8"/>
        <v>H</v>
      </c>
      <c r="P98" s="42">
        <v>95.852800000000016</v>
      </c>
      <c r="Q98" s="41" t="str">
        <f t="shared" si="9"/>
        <v>M</v>
      </c>
      <c r="R98" s="42">
        <v>3.3959999999999999</v>
      </c>
      <c r="S98" s="41" t="str">
        <f t="shared" si="10"/>
        <v>S</v>
      </c>
      <c r="T98" s="40">
        <v>0.59199999999999997</v>
      </c>
      <c r="U98" s="41" t="str">
        <f t="shared" si="11"/>
        <v>S</v>
      </c>
      <c r="V98" s="40">
        <v>4.4980000000000002</v>
      </c>
      <c r="W98" s="39" t="str">
        <f t="shared" si="12"/>
        <v>D</v>
      </c>
      <c r="X98" s="40">
        <v>2.3759999999999999</v>
      </c>
      <c r="Y98" s="41" t="str">
        <f t="shared" si="13"/>
        <v>S</v>
      </c>
      <c r="Z98" s="24"/>
    </row>
    <row r="99" spans="1:26" s="43" customFormat="1" x14ac:dyDescent="0.25">
      <c r="A99" s="36">
        <v>1255</v>
      </c>
      <c r="B99" s="37" t="s">
        <v>224</v>
      </c>
      <c r="C99" s="37" t="s">
        <v>225</v>
      </c>
      <c r="D99" s="37" t="s">
        <v>226</v>
      </c>
      <c r="E99" s="37" t="s">
        <v>175</v>
      </c>
      <c r="F99" s="37" t="s">
        <v>176</v>
      </c>
      <c r="G99" s="37" t="s">
        <v>177</v>
      </c>
      <c r="H99" s="37" t="s">
        <v>227</v>
      </c>
      <c r="I99" s="37"/>
      <c r="J99" s="38">
        <v>8.9</v>
      </c>
      <c r="K99" s="39">
        <v>0.69</v>
      </c>
      <c r="L99" s="42">
        <v>0.25</v>
      </c>
      <c r="M99" s="41" t="str">
        <f t="shared" si="7"/>
        <v>L</v>
      </c>
      <c r="N99" s="42">
        <v>33.855360000000005</v>
      </c>
      <c r="O99" s="41" t="str">
        <f t="shared" si="8"/>
        <v>H</v>
      </c>
      <c r="P99" s="42">
        <v>74.908799999999999</v>
      </c>
      <c r="Q99" s="41" t="str">
        <f t="shared" si="9"/>
        <v>M</v>
      </c>
      <c r="R99" s="42">
        <v>3.82</v>
      </c>
      <c r="S99" s="41" t="str">
        <f t="shared" si="10"/>
        <v>S</v>
      </c>
      <c r="T99" s="40">
        <v>1.6</v>
      </c>
      <c r="U99" s="41" t="str">
        <f t="shared" si="11"/>
        <v>S</v>
      </c>
      <c r="V99" s="40">
        <v>14.99</v>
      </c>
      <c r="W99" s="39" t="str">
        <f t="shared" si="12"/>
        <v>S</v>
      </c>
      <c r="X99" s="40">
        <v>4.5659999999999998</v>
      </c>
      <c r="Y99" s="41" t="str">
        <f t="shared" si="13"/>
        <v>S</v>
      </c>
      <c r="Z99" s="24"/>
    </row>
    <row r="100" spans="1:26" s="43" customFormat="1" x14ac:dyDescent="0.25">
      <c r="A100" s="36">
        <v>1256</v>
      </c>
      <c r="B100" s="37" t="s">
        <v>224</v>
      </c>
      <c r="C100" s="37" t="s">
        <v>225</v>
      </c>
      <c r="D100" s="37" t="s">
        <v>226</v>
      </c>
      <c r="E100" s="37" t="s">
        <v>175</v>
      </c>
      <c r="F100" s="37" t="s">
        <v>176</v>
      </c>
      <c r="G100" s="37" t="s">
        <v>177</v>
      </c>
      <c r="H100" s="37" t="s">
        <v>228</v>
      </c>
      <c r="I100" s="37"/>
      <c r="J100" s="38">
        <v>8</v>
      </c>
      <c r="K100" s="39">
        <v>0.37</v>
      </c>
      <c r="L100" s="42">
        <v>0.375</v>
      </c>
      <c r="M100" s="41" t="str">
        <f t="shared" si="7"/>
        <v>L</v>
      </c>
      <c r="N100" s="42">
        <v>44.114559999999997</v>
      </c>
      <c r="O100" s="41" t="str">
        <f t="shared" si="8"/>
        <v>H</v>
      </c>
      <c r="P100" s="42">
        <v>77.900800000000004</v>
      </c>
      <c r="Q100" s="41" t="str">
        <f t="shared" si="9"/>
        <v>M</v>
      </c>
      <c r="R100" s="42">
        <v>3.7360000000000002</v>
      </c>
      <c r="S100" s="41" t="str">
        <f t="shared" si="10"/>
        <v>S</v>
      </c>
      <c r="T100" s="40">
        <v>0.60399999999999998</v>
      </c>
      <c r="U100" s="41" t="str">
        <f t="shared" si="11"/>
        <v>S</v>
      </c>
      <c r="V100" s="40">
        <v>9.0459999999999994</v>
      </c>
      <c r="W100" s="39" t="str">
        <f t="shared" si="12"/>
        <v>S</v>
      </c>
      <c r="X100" s="40">
        <v>2.702</v>
      </c>
      <c r="Y100" s="41" t="str">
        <f t="shared" si="13"/>
        <v>S</v>
      </c>
      <c r="Z100" s="24"/>
    </row>
    <row r="101" spans="1:26" s="43" customFormat="1" x14ac:dyDescent="0.25">
      <c r="A101" s="36">
        <v>1257</v>
      </c>
      <c r="B101" s="37" t="s">
        <v>224</v>
      </c>
      <c r="C101" s="37" t="s">
        <v>225</v>
      </c>
      <c r="D101" s="37" t="s">
        <v>226</v>
      </c>
      <c r="E101" s="37" t="s">
        <v>175</v>
      </c>
      <c r="F101" s="37" t="s">
        <v>176</v>
      </c>
      <c r="G101" s="37" t="s">
        <v>177</v>
      </c>
      <c r="H101" s="37" t="s">
        <v>229</v>
      </c>
      <c r="I101" s="37"/>
      <c r="J101" s="38">
        <v>7.3</v>
      </c>
      <c r="K101" s="39">
        <v>0.46</v>
      </c>
      <c r="L101" s="42">
        <v>0.64999999999999991</v>
      </c>
      <c r="M101" s="41" t="str">
        <f t="shared" si="7"/>
        <v>M</v>
      </c>
      <c r="N101" s="42">
        <v>96.94944000000001</v>
      </c>
      <c r="O101" s="41" t="str">
        <f t="shared" si="8"/>
        <v>H</v>
      </c>
      <c r="P101" s="42">
        <v>84.374400000000009</v>
      </c>
      <c r="Q101" s="41" t="str">
        <f t="shared" si="9"/>
        <v>M</v>
      </c>
      <c r="R101" s="42">
        <v>3.87</v>
      </c>
      <c r="S101" s="41" t="str">
        <f t="shared" si="10"/>
        <v>S</v>
      </c>
      <c r="T101" s="40">
        <v>0.46800000000000003</v>
      </c>
      <c r="U101" s="41" t="str">
        <f t="shared" si="11"/>
        <v>S</v>
      </c>
      <c r="V101" s="40">
        <v>21.4</v>
      </c>
      <c r="W101" s="39" t="str">
        <f t="shared" si="12"/>
        <v>S</v>
      </c>
      <c r="X101" s="40">
        <v>2.3420000000000001</v>
      </c>
      <c r="Y101" s="41" t="str">
        <f t="shared" si="13"/>
        <v>S</v>
      </c>
      <c r="Z101" s="24"/>
    </row>
    <row r="102" spans="1:26" s="43" customFormat="1" x14ac:dyDescent="0.25">
      <c r="A102" s="36">
        <v>1258</v>
      </c>
      <c r="B102" s="37" t="s">
        <v>230</v>
      </c>
      <c r="C102" s="37"/>
      <c r="D102" s="37" t="s">
        <v>231</v>
      </c>
      <c r="E102" s="37" t="s">
        <v>232</v>
      </c>
      <c r="F102" s="37" t="s">
        <v>233</v>
      </c>
      <c r="G102" s="37" t="s">
        <v>234</v>
      </c>
      <c r="H102" s="37" t="s">
        <v>235</v>
      </c>
      <c r="I102" s="37" t="s">
        <v>44</v>
      </c>
      <c r="J102" s="38">
        <v>8.3000000000000007</v>
      </c>
      <c r="K102" s="39">
        <v>0.21</v>
      </c>
      <c r="L102" s="40">
        <v>0.625</v>
      </c>
      <c r="M102" s="41" t="str">
        <f>IF(L102&gt;0.75,"H",IF(L102&gt;0.5,"M","L"))</f>
        <v>M</v>
      </c>
      <c r="N102" s="42">
        <v>10.772160000000001</v>
      </c>
      <c r="O102" s="41" t="str">
        <f t="shared" si="8"/>
        <v>M</v>
      </c>
      <c r="P102" s="42">
        <v>96.72320000000002</v>
      </c>
      <c r="Q102" s="41" t="str">
        <f t="shared" si="9"/>
        <v>M</v>
      </c>
      <c r="R102" s="42">
        <v>1.1559999999999999</v>
      </c>
      <c r="S102" s="41" t="str">
        <f t="shared" si="10"/>
        <v>S</v>
      </c>
      <c r="T102" s="40">
        <v>0.84199999999999997</v>
      </c>
      <c r="U102" s="41" t="str">
        <f t="shared" si="11"/>
        <v>S</v>
      </c>
      <c r="V102" s="40">
        <v>2.8159999999999998</v>
      </c>
      <c r="W102" s="39" t="str">
        <f t="shared" si="12"/>
        <v>D</v>
      </c>
      <c r="X102" s="40">
        <v>3.51</v>
      </c>
      <c r="Y102" s="41" t="str">
        <f t="shared" si="13"/>
        <v>S</v>
      </c>
      <c r="Z102" s="24"/>
    </row>
    <row r="103" spans="1:26" s="43" customFormat="1" x14ac:dyDescent="0.25">
      <c r="A103" s="46">
        <v>1259</v>
      </c>
      <c r="B103" s="47" t="s">
        <v>230</v>
      </c>
      <c r="C103" s="47"/>
      <c r="D103" s="47" t="s">
        <v>231</v>
      </c>
      <c r="E103" s="47" t="s">
        <v>232</v>
      </c>
      <c r="F103" s="47" t="s">
        <v>233</v>
      </c>
      <c r="G103" s="47" t="s">
        <v>234</v>
      </c>
      <c r="H103" s="47" t="s">
        <v>236</v>
      </c>
      <c r="I103" s="47" t="s">
        <v>44</v>
      </c>
      <c r="J103" s="48">
        <v>8.5</v>
      </c>
      <c r="K103" s="49">
        <v>0.15</v>
      </c>
      <c r="L103" s="50">
        <v>0.625</v>
      </c>
      <c r="M103" s="51" t="str">
        <f>IF(L103&gt;0.75,"H",IF(L103&gt;0.5,"M","L"))</f>
        <v>M</v>
      </c>
      <c r="N103" s="52">
        <v>26.160959999999999</v>
      </c>
      <c r="O103" s="51" t="str">
        <f t="shared" si="8"/>
        <v>H</v>
      </c>
      <c r="P103" s="52">
        <v>115.49120000000001</v>
      </c>
      <c r="Q103" s="51" t="str">
        <f t="shared" si="9"/>
        <v>M</v>
      </c>
      <c r="R103" s="52">
        <v>2.3660000000000001</v>
      </c>
      <c r="S103" s="51" t="str">
        <f t="shared" si="10"/>
        <v>S</v>
      </c>
      <c r="T103" s="50">
        <v>0.45600000000000002</v>
      </c>
      <c r="U103" s="51" t="str">
        <f t="shared" si="11"/>
        <v>S</v>
      </c>
      <c r="V103" s="50">
        <v>2.278</v>
      </c>
      <c r="W103" s="49" t="str">
        <f t="shared" si="12"/>
        <v>D</v>
      </c>
      <c r="X103" s="50">
        <v>2.2519999999999998</v>
      </c>
      <c r="Y103" s="51" t="str">
        <f t="shared" si="13"/>
        <v>S</v>
      </c>
      <c r="Z103" s="24"/>
    </row>
    <row r="104" spans="1:26" s="43" customFormat="1" x14ac:dyDescent="0.25">
      <c r="A104" s="36">
        <v>1260</v>
      </c>
      <c r="B104" s="37" t="s">
        <v>237</v>
      </c>
      <c r="C104" s="37" t="s">
        <v>238</v>
      </c>
      <c r="D104" s="37" t="s">
        <v>239</v>
      </c>
      <c r="E104" s="37" t="s">
        <v>240</v>
      </c>
      <c r="F104" s="37" t="s">
        <v>241</v>
      </c>
      <c r="G104" s="37" t="s">
        <v>234</v>
      </c>
      <c r="H104" s="41">
        <v>1</v>
      </c>
      <c r="I104" s="47" t="s">
        <v>44</v>
      </c>
      <c r="J104" s="38">
        <v>8.1</v>
      </c>
      <c r="K104" s="39">
        <v>0.74</v>
      </c>
      <c r="L104" s="40">
        <v>0.61599999999999988</v>
      </c>
      <c r="M104" s="41" t="str">
        <f t="shared" ref="M104:M167" si="14">IF(L104&gt;0.75,"H",IF(L104&gt;0.5,"M","L"))</f>
        <v>M</v>
      </c>
      <c r="N104" s="42">
        <v>18.466560000000001</v>
      </c>
      <c r="O104" s="51" t="str">
        <f t="shared" si="8"/>
        <v>M</v>
      </c>
      <c r="P104" s="42">
        <v>70.828800000000001</v>
      </c>
      <c r="Q104" s="41" t="str">
        <f t="shared" si="9"/>
        <v>M</v>
      </c>
      <c r="R104" s="42">
        <v>3.22</v>
      </c>
      <c r="S104" s="51" t="str">
        <f t="shared" si="10"/>
        <v>S</v>
      </c>
      <c r="T104" s="42">
        <v>1.3640000000000001</v>
      </c>
      <c r="U104" s="51" t="str">
        <f t="shared" si="11"/>
        <v>S</v>
      </c>
      <c r="V104" s="40">
        <v>12.06</v>
      </c>
      <c r="W104" s="49" t="str">
        <f t="shared" si="12"/>
        <v>S</v>
      </c>
      <c r="X104" s="40">
        <v>7.1040000000000001</v>
      </c>
      <c r="Y104" s="51" t="str">
        <f t="shared" si="13"/>
        <v>S</v>
      </c>
      <c r="Z104" s="37"/>
    </row>
    <row r="105" spans="1:26" s="43" customFormat="1" x14ac:dyDescent="0.25">
      <c r="A105" s="36">
        <v>1261</v>
      </c>
      <c r="B105" s="37" t="s">
        <v>237</v>
      </c>
      <c r="C105" s="37" t="s">
        <v>238</v>
      </c>
      <c r="D105" s="37" t="s">
        <v>239</v>
      </c>
      <c r="E105" s="37" t="s">
        <v>240</v>
      </c>
      <c r="F105" s="37" t="s">
        <v>241</v>
      </c>
      <c r="G105" s="37" t="s">
        <v>234</v>
      </c>
      <c r="H105" s="41">
        <v>2</v>
      </c>
      <c r="I105" s="47" t="s">
        <v>44</v>
      </c>
      <c r="J105" s="38">
        <v>7.9</v>
      </c>
      <c r="K105" s="39">
        <v>0.27</v>
      </c>
      <c r="L105" s="40">
        <v>0.75599999999999989</v>
      </c>
      <c r="M105" s="41" t="str">
        <f t="shared" si="14"/>
        <v>H</v>
      </c>
      <c r="N105" s="42">
        <v>16.927680000000002</v>
      </c>
      <c r="O105" s="51" t="str">
        <f t="shared" si="8"/>
        <v>M</v>
      </c>
      <c r="P105" s="42">
        <v>116.36160000000001</v>
      </c>
      <c r="Q105" s="41" t="str">
        <f t="shared" si="9"/>
        <v>M</v>
      </c>
      <c r="R105" s="42">
        <v>2.8559999999999999</v>
      </c>
      <c r="S105" s="51" t="str">
        <f t="shared" si="10"/>
        <v>S</v>
      </c>
      <c r="T105" s="42">
        <v>1.3160000000000001</v>
      </c>
      <c r="U105" s="51" t="str">
        <f t="shared" si="11"/>
        <v>S</v>
      </c>
      <c r="V105" s="40">
        <v>12.9</v>
      </c>
      <c r="W105" s="49" t="str">
        <f t="shared" si="12"/>
        <v>S</v>
      </c>
      <c r="X105" s="40">
        <v>6.5679999999999996</v>
      </c>
      <c r="Y105" s="51" t="str">
        <f t="shared" si="13"/>
        <v>S</v>
      </c>
      <c r="Z105" s="37"/>
    </row>
    <row r="106" spans="1:26" s="43" customFormat="1" x14ac:dyDescent="0.25">
      <c r="A106" s="36">
        <v>1262</v>
      </c>
      <c r="B106" s="37" t="s">
        <v>237</v>
      </c>
      <c r="C106" s="37" t="s">
        <v>238</v>
      </c>
      <c r="D106" s="37" t="s">
        <v>239</v>
      </c>
      <c r="E106" s="37" t="s">
        <v>240</v>
      </c>
      <c r="F106" s="37" t="s">
        <v>241</v>
      </c>
      <c r="G106" s="37" t="s">
        <v>234</v>
      </c>
      <c r="H106" s="41">
        <v>3</v>
      </c>
      <c r="I106" s="47" t="s">
        <v>44</v>
      </c>
      <c r="J106" s="38">
        <v>8</v>
      </c>
      <c r="K106" s="39">
        <v>0.22</v>
      </c>
      <c r="L106" s="40">
        <v>0.39199999999999963</v>
      </c>
      <c r="M106" s="41" t="str">
        <f t="shared" si="14"/>
        <v>L</v>
      </c>
      <c r="N106" s="42">
        <v>13.849920000000001</v>
      </c>
      <c r="O106" s="51" t="str">
        <f t="shared" si="8"/>
        <v>M</v>
      </c>
      <c r="P106" s="42">
        <v>96.995199999999997</v>
      </c>
      <c r="Q106" s="41" t="str">
        <f t="shared" si="9"/>
        <v>M</v>
      </c>
      <c r="R106" s="42">
        <v>2.7040000000000002</v>
      </c>
      <c r="S106" s="51" t="str">
        <f t="shared" si="10"/>
        <v>S</v>
      </c>
      <c r="T106" s="42">
        <v>1.4</v>
      </c>
      <c r="U106" s="51" t="str">
        <f t="shared" si="11"/>
        <v>S</v>
      </c>
      <c r="V106" s="40">
        <v>13.74</v>
      </c>
      <c r="W106" s="49" t="str">
        <f t="shared" si="12"/>
        <v>S</v>
      </c>
      <c r="X106" s="40">
        <v>6.282</v>
      </c>
      <c r="Y106" s="51" t="str">
        <f t="shared" si="13"/>
        <v>S</v>
      </c>
      <c r="Z106" s="37"/>
    </row>
    <row r="107" spans="1:26" s="43" customFormat="1" x14ac:dyDescent="0.25">
      <c r="A107" s="36">
        <v>1263</v>
      </c>
      <c r="B107" s="37" t="s">
        <v>237</v>
      </c>
      <c r="C107" s="37" t="s">
        <v>238</v>
      </c>
      <c r="D107" s="37" t="s">
        <v>239</v>
      </c>
      <c r="E107" s="37" t="s">
        <v>240</v>
      </c>
      <c r="F107" s="37" t="s">
        <v>241</v>
      </c>
      <c r="G107" s="37" t="s">
        <v>234</v>
      </c>
      <c r="H107" s="41">
        <v>4</v>
      </c>
      <c r="I107" s="47" t="s">
        <v>44</v>
      </c>
      <c r="J107" s="38">
        <v>7.9</v>
      </c>
      <c r="K107" s="39">
        <v>0.21</v>
      </c>
      <c r="L107" s="40">
        <v>0.44799999999999995</v>
      </c>
      <c r="M107" s="41" t="str">
        <f t="shared" si="14"/>
        <v>L</v>
      </c>
      <c r="N107" s="42">
        <v>13.336959999999999</v>
      </c>
      <c r="O107" s="51" t="str">
        <f t="shared" si="8"/>
        <v>M</v>
      </c>
      <c r="P107" s="42">
        <v>96.832000000000008</v>
      </c>
      <c r="Q107" s="41" t="str">
        <f t="shared" si="9"/>
        <v>M</v>
      </c>
      <c r="R107" s="42">
        <v>2.92</v>
      </c>
      <c r="S107" s="51" t="str">
        <f t="shared" si="10"/>
        <v>S</v>
      </c>
      <c r="T107" s="42">
        <v>1.3759999999999999</v>
      </c>
      <c r="U107" s="51" t="str">
        <f t="shared" si="11"/>
        <v>S</v>
      </c>
      <c r="V107" s="40">
        <v>14.82</v>
      </c>
      <c r="W107" s="49" t="str">
        <f t="shared" si="12"/>
        <v>S</v>
      </c>
      <c r="X107" s="40">
        <v>6.3659999999999997</v>
      </c>
      <c r="Y107" s="51" t="str">
        <f t="shared" si="13"/>
        <v>S</v>
      </c>
      <c r="Z107" s="37"/>
    </row>
    <row r="108" spans="1:26" s="43" customFormat="1" x14ac:dyDescent="0.25">
      <c r="A108" s="36">
        <v>1264</v>
      </c>
      <c r="B108" s="37" t="s">
        <v>237</v>
      </c>
      <c r="C108" s="37" t="s">
        <v>238</v>
      </c>
      <c r="D108" s="37" t="s">
        <v>239</v>
      </c>
      <c r="E108" s="37" t="s">
        <v>240</v>
      </c>
      <c r="F108" s="37" t="s">
        <v>241</v>
      </c>
      <c r="G108" s="37" t="s">
        <v>234</v>
      </c>
      <c r="H108" s="41">
        <v>5</v>
      </c>
      <c r="I108" s="47" t="s">
        <v>44</v>
      </c>
      <c r="J108" s="38">
        <v>8.1</v>
      </c>
      <c r="K108" s="39">
        <v>0.22</v>
      </c>
      <c r="L108" s="40">
        <v>0.72799999999999998</v>
      </c>
      <c r="M108" s="41" t="str">
        <f t="shared" si="14"/>
        <v>M</v>
      </c>
      <c r="N108" s="42">
        <v>14.875840000000002</v>
      </c>
      <c r="O108" s="51" t="str">
        <f t="shared" si="8"/>
        <v>M</v>
      </c>
      <c r="P108" s="42">
        <v>83.286400000000015</v>
      </c>
      <c r="Q108" s="41" t="str">
        <f t="shared" si="9"/>
        <v>M</v>
      </c>
      <c r="R108" s="42">
        <v>2.57</v>
      </c>
      <c r="S108" s="51" t="str">
        <f t="shared" si="10"/>
        <v>S</v>
      </c>
      <c r="T108" s="42">
        <v>1.484</v>
      </c>
      <c r="U108" s="51" t="str">
        <f t="shared" si="11"/>
        <v>S</v>
      </c>
      <c r="V108" s="40">
        <v>15.72</v>
      </c>
      <c r="W108" s="49" t="str">
        <f t="shared" si="12"/>
        <v>S</v>
      </c>
      <c r="X108" s="40">
        <v>7.5679999999999996</v>
      </c>
      <c r="Y108" s="51" t="str">
        <f t="shared" si="13"/>
        <v>S</v>
      </c>
      <c r="Z108" s="37"/>
    </row>
    <row r="109" spans="1:26" s="43" customFormat="1" x14ac:dyDescent="0.25">
      <c r="A109" s="36">
        <v>1265</v>
      </c>
      <c r="B109" s="37" t="s">
        <v>237</v>
      </c>
      <c r="C109" s="37" t="s">
        <v>238</v>
      </c>
      <c r="D109" s="37" t="s">
        <v>239</v>
      </c>
      <c r="E109" s="37" t="s">
        <v>240</v>
      </c>
      <c r="F109" s="37" t="s">
        <v>241</v>
      </c>
      <c r="G109" s="37" t="s">
        <v>234</v>
      </c>
      <c r="H109" s="41">
        <v>6</v>
      </c>
      <c r="I109" s="47" t="s">
        <v>44</v>
      </c>
      <c r="J109" s="38">
        <v>8.3000000000000007</v>
      </c>
      <c r="K109" s="39">
        <v>0.21</v>
      </c>
      <c r="L109" s="40">
        <v>0.47599999999999987</v>
      </c>
      <c r="M109" s="41" t="str">
        <f t="shared" si="14"/>
        <v>L</v>
      </c>
      <c r="N109" s="42">
        <v>6.155520000000001</v>
      </c>
      <c r="O109" s="51" t="str">
        <f t="shared" si="8"/>
        <v>L</v>
      </c>
      <c r="P109" s="42">
        <v>57.174400000000006</v>
      </c>
      <c r="Q109" s="41" t="str">
        <f t="shared" si="9"/>
        <v>L</v>
      </c>
      <c r="R109" s="42">
        <v>2.4540000000000002</v>
      </c>
      <c r="S109" s="51" t="str">
        <f t="shared" si="10"/>
        <v>S</v>
      </c>
      <c r="T109" s="42">
        <v>1.472</v>
      </c>
      <c r="U109" s="51" t="str">
        <f t="shared" si="11"/>
        <v>S</v>
      </c>
      <c r="V109" s="40">
        <v>14.88</v>
      </c>
      <c r="W109" s="49" t="str">
        <f t="shared" si="12"/>
        <v>S</v>
      </c>
      <c r="X109" s="40">
        <v>4.8680000000000003</v>
      </c>
      <c r="Y109" s="51" t="str">
        <f t="shared" si="13"/>
        <v>S</v>
      </c>
      <c r="Z109" s="37"/>
    </row>
    <row r="110" spans="1:26" s="43" customFormat="1" x14ac:dyDescent="0.25">
      <c r="A110" s="36">
        <v>1266</v>
      </c>
      <c r="B110" s="37" t="s">
        <v>237</v>
      </c>
      <c r="C110" s="37" t="s">
        <v>238</v>
      </c>
      <c r="D110" s="37" t="s">
        <v>239</v>
      </c>
      <c r="E110" s="37" t="s">
        <v>240</v>
      </c>
      <c r="F110" s="37" t="s">
        <v>241</v>
      </c>
      <c r="G110" s="37" t="s">
        <v>234</v>
      </c>
      <c r="H110" s="41">
        <v>7</v>
      </c>
      <c r="I110" s="47" t="s">
        <v>44</v>
      </c>
      <c r="J110" s="38">
        <v>8.3000000000000007</v>
      </c>
      <c r="K110" s="39">
        <v>0.21</v>
      </c>
      <c r="L110" s="40">
        <v>5.5999999999999807E-2</v>
      </c>
      <c r="M110" s="41" t="str">
        <f t="shared" si="14"/>
        <v>L</v>
      </c>
      <c r="N110" s="42">
        <v>1.5388800000000002</v>
      </c>
      <c r="O110" s="51" t="str">
        <f t="shared" si="8"/>
        <v>L</v>
      </c>
      <c r="P110" s="42">
        <v>53.910400000000003</v>
      </c>
      <c r="Q110" s="41" t="str">
        <f t="shared" si="9"/>
        <v>L</v>
      </c>
      <c r="R110" s="42">
        <v>1.45</v>
      </c>
      <c r="S110" s="51" t="str">
        <f t="shared" si="10"/>
        <v>S</v>
      </c>
      <c r="T110" s="42">
        <v>0.90800000000000003</v>
      </c>
      <c r="U110" s="51" t="str">
        <f t="shared" si="11"/>
        <v>S</v>
      </c>
      <c r="V110" s="40">
        <v>9.484</v>
      </c>
      <c r="W110" s="49" t="str">
        <f t="shared" si="12"/>
        <v>S</v>
      </c>
      <c r="X110" s="40">
        <v>4.0359999999999996</v>
      </c>
      <c r="Y110" s="51" t="str">
        <f t="shared" si="13"/>
        <v>S</v>
      </c>
      <c r="Z110" s="37"/>
    </row>
    <row r="111" spans="1:26" s="43" customFormat="1" x14ac:dyDescent="0.25">
      <c r="A111" s="36">
        <v>1267</v>
      </c>
      <c r="B111" s="37" t="s">
        <v>237</v>
      </c>
      <c r="C111" s="37" t="s">
        <v>238</v>
      </c>
      <c r="D111" s="37" t="s">
        <v>239</v>
      </c>
      <c r="E111" s="37" t="s">
        <v>240</v>
      </c>
      <c r="F111" s="37" t="s">
        <v>241</v>
      </c>
      <c r="G111" s="37" t="s">
        <v>234</v>
      </c>
      <c r="H111" s="41">
        <v>8</v>
      </c>
      <c r="I111" s="47" t="s">
        <v>44</v>
      </c>
      <c r="J111" s="38">
        <v>8.1999999999999993</v>
      </c>
      <c r="K111" s="39">
        <v>0.19</v>
      </c>
      <c r="L111" s="40">
        <v>5.5999999999999807E-2</v>
      </c>
      <c r="M111" s="41" t="str">
        <f t="shared" si="14"/>
        <v>L</v>
      </c>
      <c r="N111" s="42">
        <v>6.6684799999999997</v>
      </c>
      <c r="O111" s="51" t="str">
        <f t="shared" si="8"/>
        <v>L</v>
      </c>
      <c r="P111" s="42">
        <v>78.988799999999998</v>
      </c>
      <c r="Q111" s="41" t="str">
        <f t="shared" si="9"/>
        <v>M</v>
      </c>
      <c r="R111" s="42">
        <v>1.694</v>
      </c>
      <c r="S111" s="51" t="str">
        <f t="shared" si="10"/>
        <v>S</v>
      </c>
      <c r="T111" s="42">
        <v>1.028</v>
      </c>
      <c r="U111" s="51" t="str">
        <f t="shared" si="11"/>
        <v>S</v>
      </c>
      <c r="V111" s="40">
        <v>8.0440000000000005</v>
      </c>
      <c r="W111" s="49" t="str">
        <f t="shared" si="12"/>
        <v>S</v>
      </c>
      <c r="X111" s="40">
        <v>3.964</v>
      </c>
      <c r="Y111" s="51" t="str">
        <f t="shared" si="13"/>
        <v>S</v>
      </c>
      <c r="Z111" s="37"/>
    </row>
    <row r="112" spans="1:26" s="43" customFormat="1" x14ac:dyDescent="0.25">
      <c r="A112" s="36">
        <v>1268</v>
      </c>
      <c r="B112" s="37" t="s">
        <v>237</v>
      </c>
      <c r="C112" s="37" t="s">
        <v>238</v>
      </c>
      <c r="D112" s="37" t="s">
        <v>239</v>
      </c>
      <c r="E112" s="37" t="s">
        <v>240</v>
      </c>
      <c r="F112" s="37" t="s">
        <v>241</v>
      </c>
      <c r="G112" s="37" t="s">
        <v>234</v>
      </c>
      <c r="H112" s="41">
        <v>9</v>
      </c>
      <c r="I112" s="47" t="s">
        <v>44</v>
      </c>
      <c r="J112" s="38">
        <v>8.3000000000000007</v>
      </c>
      <c r="K112" s="39">
        <v>0.16</v>
      </c>
      <c r="L112" s="40">
        <v>0.47599999999999987</v>
      </c>
      <c r="M112" s="41" t="str">
        <f t="shared" si="14"/>
        <v>L</v>
      </c>
      <c r="N112" s="42">
        <v>8.2073600000000013</v>
      </c>
      <c r="O112" s="51" t="str">
        <f t="shared" si="8"/>
        <v>L</v>
      </c>
      <c r="P112" s="42">
        <v>76.540800000000004</v>
      </c>
      <c r="Q112" s="41" t="str">
        <f t="shared" si="9"/>
        <v>M</v>
      </c>
      <c r="R112" s="42">
        <v>1.33</v>
      </c>
      <c r="S112" s="51" t="str">
        <f t="shared" si="10"/>
        <v>S</v>
      </c>
      <c r="T112" s="42">
        <v>0.86</v>
      </c>
      <c r="U112" s="51" t="str">
        <f t="shared" si="11"/>
        <v>S</v>
      </c>
      <c r="V112" s="40">
        <v>6.7839999999999998</v>
      </c>
      <c r="W112" s="49" t="str">
        <f t="shared" si="12"/>
        <v>S</v>
      </c>
      <c r="X112" s="40">
        <v>2.2400000000000002</v>
      </c>
      <c r="Y112" s="51" t="str">
        <f t="shared" si="13"/>
        <v>S</v>
      </c>
      <c r="Z112" s="37"/>
    </row>
    <row r="113" spans="1:26" s="43" customFormat="1" x14ac:dyDescent="0.25">
      <c r="A113" s="36">
        <v>1269</v>
      </c>
      <c r="B113" s="37" t="s">
        <v>237</v>
      </c>
      <c r="C113" s="37" t="s">
        <v>238</v>
      </c>
      <c r="D113" s="37" t="s">
        <v>239</v>
      </c>
      <c r="E113" s="37" t="s">
        <v>240</v>
      </c>
      <c r="F113" s="37" t="s">
        <v>241</v>
      </c>
      <c r="G113" s="37" t="s">
        <v>234</v>
      </c>
      <c r="H113" s="41">
        <v>10</v>
      </c>
      <c r="I113" s="47" t="s">
        <v>44</v>
      </c>
      <c r="J113" s="38">
        <v>8.3000000000000007</v>
      </c>
      <c r="K113" s="39">
        <v>0.18</v>
      </c>
      <c r="L113" s="40">
        <v>5.5999999999999807E-2</v>
      </c>
      <c r="M113" s="41" t="str">
        <f t="shared" si="14"/>
        <v>L</v>
      </c>
      <c r="N113" s="42">
        <v>10.259200000000002</v>
      </c>
      <c r="O113" s="51" t="str">
        <f t="shared" si="8"/>
        <v>M</v>
      </c>
      <c r="P113" s="42">
        <v>55.542400000000008</v>
      </c>
      <c r="Q113" s="41" t="str">
        <f t="shared" si="9"/>
        <v>L</v>
      </c>
      <c r="R113" s="42">
        <v>0.65</v>
      </c>
      <c r="S113" s="51" t="str">
        <f t="shared" si="10"/>
        <v>S</v>
      </c>
      <c r="T113" s="42">
        <v>0.65400000000000003</v>
      </c>
      <c r="U113" s="51" t="str">
        <f t="shared" si="11"/>
        <v>S</v>
      </c>
      <c r="V113" s="40">
        <v>2.6459999999999999</v>
      </c>
      <c r="W113" s="49" t="str">
        <f t="shared" si="12"/>
        <v>D</v>
      </c>
      <c r="X113" s="40">
        <v>1.6339999999999999</v>
      </c>
      <c r="Y113" s="51" t="str">
        <f t="shared" si="13"/>
        <v>D</v>
      </c>
      <c r="Z113" s="37"/>
    </row>
    <row r="114" spans="1:26" s="43" customFormat="1" x14ac:dyDescent="0.25">
      <c r="A114" s="36">
        <v>1270</v>
      </c>
      <c r="B114" s="37" t="s">
        <v>237</v>
      </c>
      <c r="C114" s="37" t="s">
        <v>238</v>
      </c>
      <c r="D114" s="37" t="s">
        <v>239</v>
      </c>
      <c r="E114" s="37" t="s">
        <v>240</v>
      </c>
      <c r="F114" s="37" t="s">
        <v>241</v>
      </c>
      <c r="G114" s="37" t="s">
        <v>234</v>
      </c>
      <c r="H114" s="41">
        <v>11</v>
      </c>
      <c r="I114" s="47" t="s">
        <v>44</v>
      </c>
      <c r="J114" s="38">
        <v>8.5</v>
      </c>
      <c r="K114" s="39">
        <v>0.14000000000000001</v>
      </c>
      <c r="L114" s="40">
        <v>0.47599999999999987</v>
      </c>
      <c r="M114" s="41" t="str">
        <f t="shared" si="14"/>
        <v>L</v>
      </c>
      <c r="N114" s="42">
        <v>4.6166400000000003</v>
      </c>
      <c r="O114" s="51" t="str">
        <f t="shared" si="8"/>
        <v>L</v>
      </c>
      <c r="P114" s="42">
        <v>51.408000000000001</v>
      </c>
      <c r="Q114" s="41" t="str">
        <f t="shared" si="9"/>
        <v>L</v>
      </c>
      <c r="R114" s="42">
        <v>1.1240000000000001</v>
      </c>
      <c r="S114" s="51" t="str">
        <f t="shared" si="10"/>
        <v>S</v>
      </c>
      <c r="T114" s="42">
        <v>1.0760000000000001</v>
      </c>
      <c r="U114" s="51" t="str">
        <f t="shared" si="11"/>
        <v>S</v>
      </c>
      <c r="V114" s="40">
        <v>4.7460000000000004</v>
      </c>
      <c r="W114" s="49" t="str">
        <f t="shared" si="12"/>
        <v>S</v>
      </c>
      <c r="X114" s="40">
        <v>2.5739999999999998</v>
      </c>
      <c r="Y114" s="51" t="str">
        <f t="shared" si="13"/>
        <v>S</v>
      </c>
      <c r="Z114" s="37"/>
    </row>
    <row r="115" spans="1:26" s="43" customFormat="1" x14ac:dyDescent="0.25">
      <c r="A115" s="36">
        <v>1271</v>
      </c>
      <c r="B115" s="37" t="s">
        <v>237</v>
      </c>
      <c r="C115" s="37" t="s">
        <v>238</v>
      </c>
      <c r="D115" s="37" t="s">
        <v>239</v>
      </c>
      <c r="E115" s="37" t="s">
        <v>240</v>
      </c>
      <c r="F115" s="37" t="s">
        <v>241</v>
      </c>
      <c r="G115" s="37" t="s">
        <v>234</v>
      </c>
      <c r="H115" s="41">
        <v>12</v>
      </c>
      <c r="I115" s="47" t="s">
        <v>44</v>
      </c>
      <c r="J115" s="38">
        <v>8.3000000000000007</v>
      </c>
      <c r="K115" s="39">
        <v>0.13</v>
      </c>
      <c r="L115" s="40">
        <v>0.16799999999999993</v>
      </c>
      <c r="M115" s="41" t="str">
        <f t="shared" si="14"/>
        <v>L</v>
      </c>
      <c r="N115" s="42">
        <v>10.772160000000001</v>
      </c>
      <c r="O115" s="51" t="str">
        <f t="shared" si="8"/>
        <v>M</v>
      </c>
      <c r="P115" s="42">
        <v>57.446400000000004</v>
      </c>
      <c r="Q115" s="41" t="str">
        <f t="shared" si="9"/>
        <v>L</v>
      </c>
      <c r="R115" s="42">
        <v>1.454</v>
      </c>
      <c r="S115" s="51" t="str">
        <f t="shared" si="10"/>
        <v>S</v>
      </c>
      <c r="T115" s="42">
        <v>0.72599999999999998</v>
      </c>
      <c r="U115" s="51" t="str">
        <f t="shared" si="11"/>
        <v>S</v>
      </c>
      <c r="V115" s="40">
        <v>4.6859999999999999</v>
      </c>
      <c r="W115" s="49" t="str">
        <f t="shared" si="12"/>
        <v>S</v>
      </c>
      <c r="X115" s="40">
        <v>2.4660000000000002</v>
      </c>
      <c r="Y115" s="51" t="str">
        <f t="shared" si="13"/>
        <v>S</v>
      </c>
      <c r="Z115" s="37"/>
    </row>
    <row r="116" spans="1:26" s="43" customFormat="1" x14ac:dyDescent="0.25">
      <c r="A116" s="36">
        <v>1272</v>
      </c>
      <c r="B116" s="37" t="s">
        <v>237</v>
      </c>
      <c r="C116" s="37" t="s">
        <v>238</v>
      </c>
      <c r="D116" s="37" t="s">
        <v>239</v>
      </c>
      <c r="E116" s="37" t="s">
        <v>240</v>
      </c>
      <c r="F116" s="37" t="s">
        <v>241</v>
      </c>
      <c r="G116" s="37" t="s">
        <v>234</v>
      </c>
      <c r="H116" s="41">
        <v>13</v>
      </c>
      <c r="I116" s="47" t="s">
        <v>44</v>
      </c>
      <c r="J116" s="38">
        <v>8.3000000000000007</v>
      </c>
      <c r="K116" s="39">
        <v>0.13</v>
      </c>
      <c r="L116" s="40">
        <v>8.3999999999999714E-2</v>
      </c>
      <c r="M116" s="41" t="str">
        <f t="shared" si="14"/>
        <v>L</v>
      </c>
      <c r="N116" s="42">
        <v>13.849920000000001</v>
      </c>
      <c r="O116" s="51" t="str">
        <f t="shared" si="8"/>
        <v>M</v>
      </c>
      <c r="P116" s="42">
        <v>46.457599999999999</v>
      </c>
      <c r="Q116" s="41" t="str">
        <f t="shared" si="9"/>
        <v>L</v>
      </c>
      <c r="R116" s="42">
        <v>1.254</v>
      </c>
      <c r="S116" s="51" t="str">
        <f t="shared" si="10"/>
        <v>S</v>
      </c>
      <c r="T116" s="42">
        <v>0.83599999999999997</v>
      </c>
      <c r="U116" s="51" t="str">
        <f t="shared" si="11"/>
        <v>S</v>
      </c>
      <c r="V116" s="40">
        <v>3.9660000000000002</v>
      </c>
      <c r="W116" s="49" t="str">
        <f t="shared" si="12"/>
        <v>D</v>
      </c>
      <c r="X116" s="40">
        <v>2.2879999999999998</v>
      </c>
      <c r="Y116" s="51" t="str">
        <f t="shared" si="13"/>
        <v>S</v>
      </c>
      <c r="Z116" s="37"/>
    </row>
    <row r="117" spans="1:26" s="43" customFormat="1" x14ac:dyDescent="0.25">
      <c r="A117" s="36">
        <v>1273</v>
      </c>
      <c r="B117" s="37" t="s">
        <v>242</v>
      </c>
      <c r="C117" s="37" t="s">
        <v>243</v>
      </c>
      <c r="D117" s="37" t="s">
        <v>244</v>
      </c>
      <c r="E117" s="37" t="s">
        <v>245</v>
      </c>
      <c r="F117" s="37" t="s">
        <v>246</v>
      </c>
      <c r="G117" s="37" t="s">
        <v>247</v>
      </c>
      <c r="H117" s="43" t="s">
        <v>248</v>
      </c>
      <c r="I117" s="37" t="s">
        <v>44</v>
      </c>
      <c r="J117" s="38">
        <v>8</v>
      </c>
      <c r="K117" s="39">
        <v>0.79</v>
      </c>
      <c r="L117" s="40">
        <v>0.19599999999999981</v>
      </c>
      <c r="M117" s="41" t="str">
        <f t="shared" si="14"/>
        <v>L</v>
      </c>
      <c r="N117" s="42">
        <v>6.155520000000001</v>
      </c>
      <c r="O117" s="51" t="str">
        <f t="shared" si="8"/>
        <v>L</v>
      </c>
      <c r="P117" s="42">
        <v>118.8096</v>
      </c>
      <c r="Q117" s="41" t="str">
        <f t="shared" si="9"/>
        <v>M</v>
      </c>
      <c r="R117" s="42">
        <v>1.3340000000000001</v>
      </c>
      <c r="S117" s="51" t="str">
        <f t="shared" si="10"/>
        <v>S</v>
      </c>
      <c r="T117" s="42">
        <v>2.6640000000000001</v>
      </c>
      <c r="U117" s="51" t="str">
        <f t="shared" si="11"/>
        <v>S</v>
      </c>
      <c r="V117" s="40">
        <v>6.0039999999999996</v>
      </c>
      <c r="W117" s="49" t="str">
        <f t="shared" si="12"/>
        <v>S</v>
      </c>
      <c r="X117" s="40">
        <v>5.2839999999999998</v>
      </c>
      <c r="Y117" s="51" t="str">
        <f t="shared" si="13"/>
        <v>S</v>
      </c>
      <c r="Z117" s="37"/>
    </row>
    <row r="118" spans="1:26" s="43" customFormat="1" x14ac:dyDescent="0.25">
      <c r="A118" s="36">
        <v>1274</v>
      </c>
      <c r="B118" s="37" t="s">
        <v>249</v>
      </c>
      <c r="C118" s="37" t="s">
        <v>250</v>
      </c>
      <c r="D118" s="37" t="s">
        <v>244</v>
      </c>
      <c r="E118" s="37" t="s">
        <v>245</v>
      </c>
      <c r="F118" s="37" t="s">
        <v>246</v>
      </c>
      <c r="G118" s="37" t="s">
        <v>247</v>
      </c>
      <c r="H118" s="41" t="s">
        <v>251</v>
      </c>
      <c r="I118" s="37" t="s">
        <v>44</v>
      </c>
      <c r="J118" s="38">
        <v>7.9</v>
      </c>
      <c r="K118" s="39">
        <v>0.79</v>
      </c>
      <c r="L118" s="40">
        <v>0.89599999999999991</v>
      </c>
      <c r="M118" s="41" t="str">
        <f t="shared" si="14"/>
        <v>H</v>
      </c>
      <c r="N118" s="42">
        <v>8.720320000000001</v>
      </c>
      <c r="O118" s="51" t="str">
        <f t="shared" si="8"/>
        <v>L</v>
      </c>
      <c r="P118" s="42">
        <v>188.5504</v>
      </c>
      <c r="Q118" s="41" t="str">
        <f t="shared" si="9"/>
        <v>H</v>
      </c>
      <c r="R118" s="42">
        <v>0.53600000000000003</v>
      </c>
      <c r="S118" s="51" t="str">
        <f t="shared" si="10"/>
        <v>D</v>
      </c>
      <c r="T118" s="42">
        <v>3.6880000000000002</v>
      </c>
      <c r="U118" s="51" t="str">
        <f t="shared" si="11"/>
        <v>S</v>
      </c>
      <c r="V118" s="40">
        <v>2.6459999999999999</v>
      </c>
      <c r="W118" s="49" t="str">
        <f t="shared" si="12"/>
        <v>D</v>
      </c>
      <c r="X118" s="40">
        <v>7.7220000000000004</v>
      </c>
      <c r="Y118" s="51" t="str">
        <f t="shared" si="13"/>
        <v>S</v>
      </c>
      <c r="Z118" s="37"/>
    </row>
    <row r="119" spans="1:26" s="43" customFormat="1" x14ac:dyDescent="0.25">
      <c r="A119" s="36">
        <v>1275</v>
      </c>
      <c r="B119" s="37" t="s">
        <v>252</v>
      </c>
      <c r="C119" s="37" t="s">
        <v>253</v>
      </c>
      <c r="D119" s="37" t="s">
        <v>244</v>
      </c>
      <c r="E119" s="37" t="s">
        <v>245</v>
      </c>
      <c r="F119" s="37" t="s">
        <v>246</v>
      </c>
      <c r="G119" s="37" t="s">
        <v>247</v>
      </c>
      <c r="H119" s="41" t="s">
        <v>251</v>
      </c>
      <c r="I119" s="37" t="s">
        <v>44</v>
      </c>
      <c r="J119" s="38">
        <v>7.7</v>
      </c>
      <c r="K119" s="39">
        <v>1.27</v>
      </c>
      <c r="L119" s="40">
        <v>0.19599999999999981</v>
      </c>
      <c r="M119" s="41" t="str">
        <f t="shared" si="14"/>
        <v>L</v>
      </c>
      <c r="N119" s="42">
        <v>9.2332800000000006</v>
      </c>
      <c r="O119" s="51" t="str">
        <f t="shared" si="8"/>
        <v>L</v>
      </c>
      <c r="P119" s="42">
        <v>64.30080000000001</v>
      </c>
      <c r="Q119" s="41" t="str">
        <f t="shared" si="9"/>
        <v>M</v>
      </c>
      <c r="R119" s="42">
        <v>0.30599999999999999</v>
      </c>
      <c r="S119" s="51" t="str">
        <f t="shared" si="10"/>
        <v>D</v>
      </c>
      <c r="T119" s="42">
        <v>1.46</v>
      </c>
      <c r="U119" s="51" t="str">
        <f t="shared" si="11"/>
        <v>S</v>
      </c>
      <c r="V119" s="40">
        <v>3.9660000000000002</v>
      </c>
      <c r="W119" s="49" t="str">
        <f t="shared" si="12"/>
        <v>D</v>
      </c>
      <c r="X119" s="40">
        <v>3.37</v>
      </c>
      <c r="Y119" s="51" t="str">
        <f t="shared" si="13"/>
        <v>S</v>
      </c>
      <c r="Z119" s="37"/>
    </row>
    <row r="120" spans="1:26" s="43" customFormat="1" x14ac:dyDescent="0.25">
      <c r="A120" s="36">
        <v>1276</v>
      </c>
      <c r="B120" s="37" t="s">
        <v>254</v>
      </c>
      <c r="C120" s="37" t="s">
        <v>255</v>
      </c>
      <c r="D120" s="37" t="s">
        <v>244</v>
      </c>
      <c r="E120" s="37" t="s">
        <v>245</v>
      </c>
      <c r="F120" s="37" t="s">
        <v>246</v>
      </c>
      <c r="G120" s="37" t="s">
        <v>247</v>
      </c>
      <c r="H120" s="41" t="s">
        <v>256</v>
      </c>
      <c r="I120" s="37" t="s">
        <v>44</v>
      </c>
      <c r="J120" s="38">
        <v>7.9</v>
      </c>
      <c r="K120" s="39">
        <v>0.93</v>
      </c>
      <c r="L120" s="40">
        <v>0</v>
      </c>
      <c r="M120" s="41" t="str">
        <f t="shared" si="14"/>
        <v>L</v>
      </c>
      <c r="N120" s="42">
        <v>7.1814400000000003</v>
      </c>
      <c r="O120" s="51" t="str">
        <f t="shared" si="8"/>
        <v>L</v>
      </c>
      <c r="P120" s="42">
        <v>135.72800000000001</v>
      </c>
      <c r="Q120" s="41" t="str">
        <f t="shared" si="9"/>
        <v>M</v>
      </c>
      <c r="R120" s="42">
        <v>0.48199999999999998</v>
      </c>
      <c r="S120" s="51" t="str">
        <f t="shared" si="10"/>
        <v>D</v>
      </c>
      <c r="T120" s="42">
        <v>2.7120000000000002</v>
      </c>
      <c r="U120" s="51" t="str">
        <f t="shared" si="11"/>
        <v>S</v>
      </c>
      <c r="V120" s="40">
        <v>5.6440000000000001</v>
      </c>
      <c r="W120" s="49" t="str">
        <f t="shared" si="12"/>
        <v>S</v>
      </c>
      <c r="X120" s="40">
        <v>7.984</v>
      </c>
      <c r="Y120" s="51" t="str">
        <f t="shared" si="13"/>
        <v>S</v>
      </c>
      <c r="Z120" s="37"/>
    </row>
    <row r="121" spans="1:26" s="43" customFormat="1" x14ac:dyDescent="0.25">
      <c r="A121" s="36">
        <v>1277</v>
      </c>
      <c r="B121" s="37" t="s">
        <v>257</v>
      </c>
      <c r="C121" s="37" t="s">
        <v>258</v>
      </c>
      <c r="D121" s="37" t="s">
        <v>244</v>
      </c>
      <c r="E121" s="37" t="s">
        <v>245</v>
      </c>
      <c r="F121" s="37" t="s">
        <v>246</v>
      </c>
      <c r="G121" s="37" t="s">
        <v>247</v>
      </c>
      <c r="H121" s="41" t="s">
        <v>256</v>
      </c>
      <c r="I121" s="37" t="s">
        <v>44</v>
      </c>
      <c r="J121" s="38">
        <v>8.3000000000000007</v>
      </c>
      <c r="K121" s="39">
        <v>0.35</v>
      </c>
      <c r="L121" s="40">
        <v>0.33599999999999985</v>
      </c>
      <c r="M121" s="41" t="str">
        <f t="shared" si="14"/>
        <v>L</v>
      </c>
      <c r="N121" s="42">
        <v>3.0777600000000005</v>
      </c>
      <c r="O121" s="51" t="str">
        <f t="shared" si="8"/>
        <v>L</v>
      </c>
      <c r="P121" s="42">
        <v>57.772799999999997</v>
      </c>
      <c r="Q121" s="41" t="str">
        <f t="shared" si="9"/>
        <v>L</v>
      </c>
      <c r="R121" s="42">
        <v>0.16600000000000001</v>
      </c>
      <c r="S121" s="51" t="str">
        <f t="shared" si="10"/>
        <v>D</v>
      </c>
      <c r="T121" s="42">
        <v>1.8220000000000001</v>
      </c>
      <c r="U121" s="51" t="str">
        <f t="shared" si="11"/>
        <v>S</v>
      </c>
      <c r="V121" s="40">
        <v>0.78600000000000003</v>
      </c>
      <c r="W121" s="49" t="str">
        <f t="shared" si="12"/>
        <v>D</v>
      </c>
      <c r="X121" s="40">
        <v>0.99199999999999999</v>
      </c>
      <c r="Y121" s="51" t="str">
        <f t="shared" si="13"/>
        <v>D</v>
      </c>
      <c r="Z121" s="37"/>
    </row>
    <row r="122" spans="1:26" s="43" customFormat="1" x14ac:dyDescent="0.25">
      <c r="A122" s="36">
        <v>1278</v>
      </c>
      <c r="B122" s="37" t="s">
        <v>259</v>
      </c>
      <c r="C122" s="37" t="s">
        <v>260</v>
      </c>
      <c r="D122" s="37" t="s">
        <v>244</v>
      </c>
      <c r="E122" s="37" t="s">
        <v>245</v>
      </c>
      <c r="F122" s="37" t="s">
        <v>246</v>
      </c>
      <c r="G122" s="37" t="s">
        <v>247</v>
      </c>
      <c r="H122" s="41" t="s">
        <v>251</v>
      </c>
      <c r="I122" s="37" t="s">
        <v>44</v>
      </c>
      <c r="J122" s="38">
        <v>7.9</v>
      </c>
      <c r="K122" s="39">
        <v>0.68</v>
      </c>
      <c r="L122" s="40">
        <v>0.25199999999999961</v>
      </c>
      <c r="M122" s="41" t="str">
        <f t="shared" si="14"/>
        <v>L</v>
      </c>
      <c r="N122" s="42">
        <v>10.259200000000002</v>
      </c>
      <c r="O122" s="51" t="str">
        <f t="shared" si="8"/>
        <v>M</v>
      </c>
      <c r="P122" s="42">
        <v>222.82240000000002</v>
      </c>
      <c r="Q122" s="41" t="str">
        <f t="shared" si="9"/>
        <v>H</v>
      </c>
      <c r="R122" s="42">
        <v>0.372</v>
      </c>
      <c r="S122" s="51" t="str">
        <f t="shared" si="10"/>
        <v>D</v>
      </c>
      <c r="T122" s="42">
        <v>1.052</v>
      </c>
      <c r="U122" s="51" t="str">
        <f t="shared" si="11"/>
        <v>S</v>
      </c>
      <c r="V122" s="40">
        <v>2.1059999999999999</v>
      </c>
      <c r="W122" s="49" t="str">
        <f t="shared" si="12"/>
        <v>D</v>
      </c>
      <c r="X122" s="40">
        <v>3.24</v>
      </c>
      <c r="Y122" s="51" t="str">
        <f t="shared" si="13"/>
        <v>S</v>
      </c>
      <c r="Z122" s="37"/>
    </row>
    <row r="123" spans="1:26" s="43" customFormat="1" x14ac:dyDescent="0.25">
      <c r="A123" s="36">
        <v>1279</v>
      </c>
      <c r="B123" s="37" t="s">
        <v>261</v>
      </c>
      <c r="C123" s="37" t="s">
        <v>262</v>
      </c>
      <c r="D123" s="37" t="s">
        <v>244</v>
      </c>
      <c r="E123" s="37" t="s">
        <v>245</v>
      </c>
      <c r="F123" s="37" t="s">
        <v>246</v>
      </c>
      <c r="G123" s="37" t="s">
        <v>247</v>
      </c>
      <c r="H123" s="41" t="s">
        <v>248</v>
      </c>
      <c r="I123" s="37" t="s">
        <v>44</v>
      </c>
      <c r="J123" s="38">
        <v>8.1</v>
      </c>
      <c r="K123" s="39">
        <v>0.62</v>
      </c>
      <c r="L123" s="40">
        <v>0.47599999999999987</v>
      </c>
      <c r="M123" s="41" t="str">
        <f t="shared" si="14"/>
        <v>L</v>
      </c>
      <c r="N123" s="42">
        <v>7.6943999999999999</v>
      </c>
      <c r="O123" s="51" t="str">
        <f t="shared" si="8"/>
        <v>L</v>
      </c>
      <c r="P123" s="42">
        <v>358.11520000000002</v>
      </c>
      <c r="Q123" s="41" t="str">
        <f t="shared" si="9"/>
        <v>H</v>
      </c>
      <c r="R123" s="42">
        <v>0.43</v>
      </c>
      <c r="S123" s="51" t="str">
        <f t="shared" si="10"/>
        <v>D</v>
      </c>
      <c r="T123" s="42">
        <v>2.2320000000000002</v>
      </c>
      <c r="U123" s="51" t="str">
        <f t="shared" si="11"/>
        <v>S</v>
      </c>
      <c r="V123" s="40">
        <v>3.6059999999999999</v>
      </c>
      <c r="W123" s="49" t="str">
        <f t="shared" si="12"/>
        <v>D</v>
      </c>
      <c r="X123" s="40">
        <v>2.0139999999999998</v>
      </c>
      <c r="Y123" s="51" t="str">
        <f t="shared" si="13"/>
        <v>S</v>
      </c>
      <c r="Z123" s="37"/>
    </row>
    <row r="124" spans="1:26" s="43" customFormat="1" x14ac:dyDescent="0.25">
      <c r="A124" s="36">
        <v>1280</v>
      </c>
      <c r="B124" s="37" t="s">
        <v>263</v>
      </c>
      <c r="C124" s="37" t="s">
        <v>264</v>
      </c>
      <c r="D124" s="37" t="s">
        <v>244</v>
      </c>
      <c r="E124" s="37" t="s">
        <v>245</v>
      </c>
      <c r="F124" s="37" t="s">
        <v>246</v>
      </c>
      <c r="G124" s="37" t="s">
        <v>247</v>
      </c>
      <c r="H124" s="41" t="s">
        <v>265</v>
      </c>
      <c r="I124" s="37" t="s">
        <v>44</v>
      </c>
      <c r="J124" s="38">
        <v>8</v>
      </c>
      <c r="K124" s="39">
        <v>0.68</v>
      </c>
      <c r="L124" s="40">
        <v>0.33599999999999985</v>
      </c>
      <c r="M124" s="41" t="str">
        <f t="shared" si="14"/>
        <v>L</v>
      </c>
      <c r="N124" s="42">
        <v>9.2332800000000006</v>
      </c>
      <c r="O124" s="51" t="str">
        <f t="shared" si="8"/>
        <v>L</v>
      </c>
      <c r="P124" s="42">
        <v>99.388800000000003</v>
      </c>
      <c r="Q124" s="41" t="str">
        <f t="shared" si="9"/>
        <v>M</v>
      </c>
      <c r="R124" s="42">
        <v>0.32400000000000001</v>
      </c>
      <c r="S124" s="51" t="str">
        <f t="shared" si="10"/>
        <v>D</v>
      </c>
      <c r="T124" s="42">
        <v>1.3640000000000001</v>
      </c>
      <c r="U124" s="51" t="str">
        <f t="shared" si="11"/>
        <v>S</v>
      </c>
      <c r="V124" s="40">
        <v>6.1239999999999997</v>
      </c>
      <c r="W124" s="49" t="str">
        <f t="shared" si="12"/>
        <v>S</v>
      </c>
      <c r="X124" s="40">
        <v>3.3460000000000001</v>
      </c>
      <c r="Y124" s="51" t="str">
        <f t="shared" si="13"/>
        <v>S</v>
      </c>
      <c r="Z124" s="37"/>
    </row>
    <row r="125" spans="1:26" s="43" customFormat="1" x14ac:dyDescent="0.25">
      <c r="A125" s="36">
        <v>1281</v>
      </c>
      <c r="B125" s="37" t="s">
        <v>266</v>
      </c>
      <c r="C125" s="37" t="s">
        <v>250</v>
      </c>
      <c r="D125" s="37" t="s">
        <v>244</v>
      </c>
      <c r="E125" s="37" t="s">
        <v>245</v>
      </c>
      <c r="F125" s="37" t="s">
        <v>246</v>
      </c>
      <c r="G125" s="37" t="s">
        <v>247</v>
      </c>
      <c r="H125" s="41" t="s">
        <v>251</v>
      </c>
      <c r="I125" s="37" t="s">
        <v>44</v>
      </c>
      <c r="J125" s="38">
        <v>7.8</v>
      </c>
      <c r="K125" s="39">
        <v>1.06</v>
      </c>
      <c r="L125" s="40">
        <v>0.11199999999999961</v>
      </c>
      <c r="M125" s="41" t="str">
        <f t="shared" si="14"/>
        <v>L</v>
      </c>
      <c r="N125" s="42">
        <v>10.772160000000001</v>
      </c>
      <c r="O125" s="51" t="str">
        <f t="shared" si="8"/>
        <v>M</v>
      </c>
      <c r="P125" s="42">
        <v>118.1568</v>
      </c>
      <c r="Q125" s="41" t="str">
        <f t="shared" si="9"/>
        <v>M</v>
      </c>
      <c r="R125" s="42">
        <v>0.34799999999999998</v>
      </c>
      <c r="S125" s="51" t="str">
        <f t="shared" si="10"/>
        <v>D</v>
      </c>
      <c r="T125" s="42">
        <v>2.4119999999999999</v>
      </c>
      <c r="U125" s="51" t="str">
        <f t="shared" si="11"/>
        <v>S</v>
      </c>
      <c r="V125" s="40">
        <v>6.1840000000000002</v>
      </c>
      <c r="W125" s="49" t="str">
        <f t="shared" si="12"/>
        <v>S</v>
      </c>
      <c r="X125" s="40">
        <v>9.41</v>
      </c>
      <c r="Y125" s="51" t="str">
        <f t="shared" si="13"/>
        <v>S</v>
      </c>
      <c r="Z125" s="37"/>
    </row>
    <row r="126" spans="1:26" s="43" customFormat="1" x14ac:dyDescent="0.25">
      <c r="A126" s="36">
        <v>1282</v>
      </c>
      <c r="B126" s="37" t="s">
        <v>267</v>
      </c>
      <c r="C126" s="37" t="s">
        <v>250</v>
      </c>
      <c r="D126" s="37" t="s">
        <v>244</v>
      </c>
      <c r="E126" s="37" t="s">
        <v>245</v>
      </c>
      <c r="F126" s="37" t="s">
        <v>246</v>
      </c>
      <c r="G126" s="37" t="s">
        <v>247</v>
      </c>
      <c r="H126" s="41" t="s">
        <v>265</v>
      </c>
      <c r="I126" s="37" t="s">
        <v>44</v>
      </c>
      <c r="J126" s="38">
        <v>8.1</v>
      </c>
      <c r="K126" s="39">
        <v>0.56999999999999995</v>
      </c>
      <c r="L126" s="40">
        <v>2.7999999999999903E-2</v>
      </c>
      <c r="M126" s="41" t="str">
        <f t="shared" si="14"/>
        <v>L</v>
      </c>
      <c r="N126" s="42">
        <v>7.1814400000000003</v>
      </c>
      <c r="O126" s="51" t="str">
        <f t="shared" si="8"/>
        <v>L</v>
      </c>
      <c r="P126" s="42">
        <v>66.150400000000005</v>
      </c>
      <c r="Q126" s="41" t="str">
        <f t="shared" si="9"/>
        <v>M</v>
      </c>
      <c r="R126" s="42">
        <v>0.31</v>
      </c>
      <c r="S126" s="51" t="str">
        <f t="shared" si="10"/>
        <v>D</v>
      </c>
      <c r="T126" s="42">
        <v>1.28</v>
      </c>
      <c r="U126" s="51" t="str">
        <f t="shared" si="11"/>
        <v>S</v>
      </c>
      <c r="V126" s="40">
        <v>3.4860000000000002</v>
      </c>
      <c r="W126" s="49" t="str">
        <f t="shared" si="12"/>
        <v>D</v>
      </c>
      <c r="X126" s="40">
        <v>2.9060000000000001</v>
      </c>
      <c r="Y126" s="51" t="str">
        <f t="shared" si="13"/>
        <v>S</v>
      </c>
      <c r="Z126" s="37"/>
    </row>
    <row r="127" spans="1:26" s="43" customFormat="1" x14ac:dyDescent="0.25">
      <c r="A127" s="36">
        <v>1283</v>
      </c>
      <c r="B127" s="37" t="s">
        <v>268</v>
      </c>
      <c r="C127" s="37" t="s">
        <v>262</v>
      </c>
      <c r="D127" s="37" t="s">
        <v>244</v>
      </c>
      <c r="E127" s="37" t="s">
        <v>245</v>
      </c>
      <c r="F127" s="37" t="s">
        <v>246</v>
      </c>
      <c r="G127" s="37" t="s">
        <v>247</v>
      </c>
      <c r="H127" s="41" t="s">
        <v>251</v>
      </c>
      <c r="I127" s="37" t="s">
        <v>44</v>
      </c>
      <c r="J127" s="38">
        <v>8</v>
      </c>
      <c r="K127" s="39">
        <v>1.1499999999999999</v>
      </c>
      <c r="L127" s="40">
        <v>0.42000000000000004</v>
      </c>
      <c r="M127" s="41" t="str">
        <f t="shared" si="14"/>
        <v>L</v>
      </c>
      <c r="N127" s="42">
        <v>7.1814400000000003</v>
      </c>
      <c r="O127" s="51" t="str">
        <f t="shared" si="8"/>
        <v>L</v>
      </c>
      <c r="P127" s="42">
        <v>107.60320000000002</v>
      </c>
      <c r="Q127" s="41" t="str">
        <f t="shared" si="9"/>
        <v>M</v>
      </c>
      <c r="R127" s="42">
        <v>0.35799999999999998</v>
      </c>
      <c r="S127" s="51" t="str">
        <f t="shared" si="10"/>
        <v>D</v>
      </c>
      <c r="T127" s="42">
        <v>1.8340000000000001</v>
      </c>
      <c r="U127" s="51" t="str">
        <f t="shared" si="11"/>
        <v>S</v>
      </c>
      <c r="V127" s="40">
        <v>3.4860000000000002</v>
      </c>
      <c r="W127" s="49" t="str">
        <f t="shared" si="12"/>
        <v>D</v>
      </c>
      <c r="X127" s="40">
        <v>2.5139999999999998</v>
      </c>
      <c r="Y127" s="51" t="str">
        <f t="shared" si="13"/>
        <v>S</v>
      </c>
      <c r="Z127" s="37"/>
    </row>
    <row r="128" spans="1:26" s="43" customFormat="1" x14ac:dyDescent="0.25">
      <c r="A128" s="36">
        <v>1284</v>
      </c>
      <c r="B128" s="37" t="s">
        <v>269</v>
      </c>
      <c r="C128" s="37" t="s">
        <v>270</v>
      </c>
      <c r="D128" s="37" t="s">
        <v>244</v>
      </c>
      <c r="E128" s="37" t="s">
        <v>245</v>
      </c>
      <c r="F128" s="37" t="s">
        <v>246</v>
      </c>
      <c r="G128" s="37" t="s">
        <v>247</v>
      </c>
      <c r="H128" s="41" t="s">
        <v>248</v>
      </c>
      <c r="I128" s="37" t="s">
        <v>44</v>
      </c>
      <c r="J128" s="38">
        <v>7.9</v>
      </c>
      <c r="K128" s="39">
        <v>0.91</v>
      </c>
      <c r="L128" s="40">
        <v>0.5319999999999997</v>
      </c>
      <c r="M128" s="41" t="str">
        <f t="shared" si="14"/>
        <v>M</v>
      </c>
      <c r="N128" s="42">
        <v>5.6425600000000005</v>
      </c>
      <c r="O128" s="51" t="str">
        <f t="shared" si="8"/>
        <v>L</v>
      </c>
      <c r="P128" s="42">
        <v>114.18559999999999</v>
      </c>
      <c r="Q128" s="41" t="str">
        <f t="shared" si="9"/>
        <v>M</v>
      </c>
      <c r="R128" s="42">
        <v>1.1100000000000001</v>
      </c>
      <c r="S128" s="51" t="str">
        <f t="shared" si="10"/>
        <v>S</v>
      </c>
      <c r="T128" s="42">
        <v>2.2320000000000002</v>
      </c>
      <c r="U128" s="51" t="str">
        <f t="shared" si="11"/>
        <v>S</v>
      </c>
      <c r="V128" s="40">
        <v>6.1840000000000002</v>
      </c>
      <c r="W128" s="49" t="str">
        <f t="shared" si="12"/>
        <v>S</v>
      </c>
      <c r="X128" s="40">
        <v>4.6660000000000004</v>
      </c>
      <c r="Y128" s="51" t="str">
        <f t="shared" si="13"/>
        <v>S</v>
      </c>
      <c r="Z128" s="37"/>
    </row>
    <row r="129" spans="1:26" s="43" customFormat="1" x14ac:dyDescent="0.25">
      <c r="A129" s="36">
        <v>1285</v>
      </c>
      <c r="B129" s="37" t="s">
        <v>271</v>
      </c>
      <c r="C129" s="37" t="s">
        <v>272</v>
      </c>
      <c r="D129" s="37" t="s">
        <v>244</v>
      </c>
      <c r="E129" s="37" t="s">
        <v>245</v>
      </c>
      <c r="F129" s="37" t="s">
        <v>246</v>
      </c>
      <c r="G129" s="37" t="s">
        <v>247</v>
      </c>
      <c r="H129" s="41" t="s">
        <v>256</v>
      </c>
      <c r="I129" s="37" t="s">
        <v>44</v>
      </c>
      <c r="J129" s="38">
        <v>8.1</v>
      </c>
      <c r="K129" s="39">
        <v>0.47</v>
      </c>
      <c r="L129" s="40">
        <v>0.33599999999999985</v>
      </c>
      <c r="M129" s="41" t="str">
        <f t="shared" si="14"/>
        <v>L</v>
      </c>
      <c r="N129" s="42">
        <v>1.0259200000000002</v>
      </c>
      <c r="O129" s="51" t="str">
        <f t="shared" si="8"/>
        <v>L</v>
      </c>
      <c r="P129" s="42">
        <v>132.3552</v>
      </c>
      <c r="Q129" s="41" t="str">
        <f t="shared" si="9"/>
        <v>M</v>
      </c>
      <c r="R129" s="42">
        <v>0.99399999999999999</v>
      </c>
      <c r="S129" s="51" t="str">
        <f t="shared" si="10"/>
        <v>S</v>
      </c>
      <c r="T129" s="42">
        <v>1.3879999999999999</v>
      </c>
      <c r="U129" s="51" t="str">
        <f t="shared" si="11"/>
        <v>S</v>
      </c>
      <c r="V129" s="40">
        <v>3.3660000000000001</v>
      </c>
      <c r="W129" s="49" t="str">
        <f t="shared" si="12"/>
        <v>D</v>
      </c>
      <c r="X129" s="40">
        <v>1.526</v>
      </c>
      <c r="Y129" s="51" t="str">
        <f t="shared" si="13"/>
        <v>D</v>
      </c>
      <c r="Z129" s="37"/>
    </row>
    <row r="130" spans="1:26" s="43" customFormat="1" x14ac:dyDescent="0.25">
      <c r="A130" s="36">
        <v>1286</v>
      </c>
      <c r="B130" s="37" t="s">
        <v>273</v>
      </c>
      <c r="C130" s="37" t="s">
        <v>274</v>
      </c>
      <c r="D130" s="37" t="s">
        <v>244</v>
      </c>
      <c r="E130" s="37" t="s">
        <v>245</v>
      </c>
      <c r="F130" s="37" t="s">
        <v>246</v>
      </c>
      <c r="G130" s="37" t="s">
        <v>247</v>
      </c>
      <c r="H130" s="41" t="s">
        <v>248</v>
      </c>
      <c r="I130" s="37" t="s">
        <v>44</v>
      </c>
      <c r="J130" s="38">
        <v>7.9</v>
      </c>
      <c r="K130" s="39">
        <v>0.75</v>
      </c>
      <c r="L130" s="40">
        <v>0.14000000000000001</v>
      </c>
      <c r="M130" s="41" t="str">
        <f t="shared" si="14"/>
        <v>L</v>
      </c>
      <c r="N130" s="42">
        <v>4.1036800000000007</v>
      </c>
      <c r="O130" s="51" t="str">
        <f t="shared" si="8"/>
        <v>L</v>
      </c>
      <c r="P130" s="42">
        <v>84.320000000000007</v>
      </c>
      <c r="Q130" s="41" t="str">
        <f t="shared" si="9"/>
        <v>M</v>
      </c>
      <c r="R130" s="42">
        <v>0.80400000000000005</v>
      </c>
      <c r="S130" s="51" t="str">
        <f t="shared" si="10"/>
        <v>S</v>
      </c>
      <c r="T130" s="42">
        <v>1.6659999999999999</v>
      </c>
      <c r="U130" s="51" t="str">
        <f t="shared" si="11"/>
        <v>S</v>
      </c>
      <c r="V130" s="40">
        <v>3.5459999999999998</v>
      </c>
      <c r="W130" s="49" t="str">
        <f t="shared" si="12"/>
        <v>D</v>
      </c>
      <c r="X130" s="40">
        <v>4.452</v>
      </c>
      <c r="Y130" s="51" t="str">
        <f t="shared" si="13"/>
        <v>S</v>
      </c>
      <c r="Z130" s="37"/>
    </row>
    <row r="131" spans="1:26" s="43" customFormat="1" x14ac:dyDescent="0.25">
      <c r="A131" s="36">
        <v>1287</v>
      </c>
      <c r="B131" s="37" t="s">
        <v>257</v>
      </c>
      <c r="C131" s="37" t="s">
        <v>275</v>
      </c>
      <c r="D131" s="37" t="s">
        <v>276</v>
      </c>
      <c r="E131" s="37" t="s">
        <v>245</v>
      </c>
      <c r="F131" s="37" t="s">
        <v>246</v>
      </c>
      <c r="G131" s="37" t="s">
        <v>247</v>
      </c>
      <c r="H131" s="41" t="s">
        <v>251</v>
      </c>
      <c r="I131" s="37" t="s">
        <v>44</v>
      </c>
      <c r="J131" s="38">
        <v>8</v>
      </c>
      <c r="K131" s="39">
        <v>0.79</v>
      </c>
      <c r="L131" s="40">
        <v>0.61599999999999988</v>
      </c>
      <c r="M131" s="41" t="str">
        <f t="shared" si="14"/>
        <v>M</v>
      </c>
      <c r="N131" s="42">
        <v>4.1036800000000007</v>
      </c>
      <c r="O131" s="51" t="str">
        <f t="shared" si="8"/>
        <v>L</v>
      </c>
      <c r="P131" s="42">
        <v>180.1728</v>
      </c>
      <c r="Q131" s="41" t="str">
        <f t="shared" si="9"/>
        <v>H</v>
      </c>
      <c r="R131" s="42">
        <v>1.0900000000000001</v>
      </c>
      <c r="S131" s="51" t="str">
        <f t="shared" si="10"/>
        <v>S</v>
      </c>
      <c r="T131" s="42">
        <v>2.6640000000000001</v>
      </c>
      <c r="U131" s="51" t="str">
        <f t="shared" si="11"/>
        <v>S</v>
      </c>
      <c r="V131" s="40">
        <v>5.2839999999999998</v>
      </c>
      <c r="W131" s="49" t="str">
        <f t="shared" si="12"/>
        <v>S</v>
      </c>
      <c r="X131" s="40">
        <v>4.8920000000000003</v>
      </c>
      <c r="Y131" s="51" t="str">
        <f t="shared" si="13"/>
        <v>S</v>
      </c>
      <c r="Z131" s="37"/>
    </row>
    <row r="132" spans="1:26" s="43" customFormat="1" x14ac:dyDescent="0.25">
      <c r="A132" s="36">
        <v>1288</v>
      </c>
      <c r="B132" s="37" t="s">
        <v>277</v>
      </c>
      <c r="C132" s="37" t="s">
        <v>278</v>
      </c>
      <c r="D132" s="37" t="s">
        <v>244</v>
      </c>
      <c r="E132" s="37" t="s">
        <v>245</v>
      </c>
      <c r="F132" s="37" t="s">
        <v>246</v>
      </c>
      <c r="G132" s="37" t="s">
        <v>247</v>
      </c>
      <c r="H132" s="41" t="s">
        <v>265</v>
      </c>
      <c r="I132" s="37" t="s">
        <v>44</v>
      </c>
      <c r="J132" s="38">
        <v>8.4</v>
      </c>
      <c r="K132" s="39">
        <v>0.34</v>
      </c>
      <c r="L132" s="40">
        <v>0.25199999999999961</v>
      </c>
      <c r="M132" s="41" t="str">
        <f t="shared" si="14"/>
        <v>L</v>
      </c>
      <c r="N132" s="42">
        <v>5.6425600000000005</v>
      </c>
      <c r="O132" s="51" t="str">
        <f t="shared" si="8"/>
        <v>L</v>
      </c>
      <c r="P132" s="42">
        <v>82.252800000000008</v>
      </c>
      <c r="Q132" s="41" t="str">
        <f t="shared" si="9"/>
        <v>M</v>
      </c>
      <c r="R132" s="42">
        <v>1.1479999999999999</v>
      </c>
      <c r="S132" s="51" t="str">
        <f t="shared" si="10"/>
        <v>S</v>
      </c>
      <c r="T132" s="42">
        <v>2.0499999999999998</v>
      </c>
      <c r="U132" s="51" t="str">
        <f t="shared" si="11"/>
        <v>S</v>
      </c>
      <c r="V132" s="40">
        <v>5.5839999999999996</v>
      </c>
      <c r="W132" s="49" t="str">
        <f t="shared" si="12"/>
        <v>S</v>
      </c>
      <c r="X132" s="40">
        <v>1.8720000000000001</v>
      </c>
      <c r="Y132" s="51" t="str">
        <f t="shared" si="13"/>
        <v>D</v>
      </c>
      <c r="Z132" s="37"/>
    </row>
    <row r="133" spans="1:26" s="43" customFormat="1" x14ac:dyDescent="0.25">
      <c r="A133" s="36">
        <v>1289</v>
      </c>
      <c r="B133" s="37" t="s">
        <v>279</v>
      </c>
      <c r="C133" s="37" t="s">
        <v>280</v>
      </c>
      <c r="D133" s="37" t="s">
        <v>244</v>
      </c>
      <c r="E133" s="37" t="s">
        <v>245</v>
      </c>
      <c r="F133" s="37" t="s">
        <v>246</v>
      </c>
      <c r="G133" s="37" t="s">
        <v>247</v>
      </c>
      <c r="H133" s="41" t="s">
        <v>251</v>
      </c>
      <c r="I133" s="37" t="s">
        <v>44</v>
      </c>
      <c r="J133" s="38">
        <v>7.9</v>
      </c>
      <c r="K133" s="39">
        <v>0.41</v>
      </c>
      <c r="L133" s="40">
        <v>5.5999999999999807E-2</v>
      </c>
      <c r="M133" s="41" t="str">
        <f t="shared" si="14"/>
        <v>L</v>
      </c>
      <c r="N133" s="42">
        <v>3.0777600000000005</v>
      </c>
      <c r="O133" s="51" t="str">
        <f t="shared" ref="O133:O196" si="15">IF(N133&gt;23.2,"H",IF(N133&gt;9.3,"M","L"))</f>
        <v>L</v>
      </c>
      <c r="P133" s="42">
        <v>80.675200000000004</v>
      </c>
      <c r="Q133" s="41" t="str">
        <f t="shared" ref="Q133:Q196" si="16">IF(P133&gt;136,"H",IF(P133&gt;58.4,"M","L"))</f>
        <v>M</v>
      </c>
      <c r="R133" s="42">
        <v>1.038</v>
      </c>
      <c r="S133" s="51" t="str">
        <f t="shared" ref="S133:S196" si="17">IF(R133&gt;0.6,"S","D")</f>
        <v>S</v>
      </c>
      <c r="T133" s="42">
        <v>2.2679999999999998</v>
      </c>
      <c r="U133" s="51" t="str">
        <f t="shared" ref="U133:U196" si="18">IF(T133&gt;0.2,"S","D")</f>
        <v>S</v>
      </c>
      <c r="V133" s="40">
        <v>12.3</v>
      </c>
      <c r="W133" s="49" t="str">
        <f t="shared" ref="W133:W196" si="19">IF(V133&gt;4.5,"S","D")</f>
        <v>S</v>
      </c>
      <c r="X133" s="40">
        <v>13.17</v>
      </c>
      <c r="Y133" s="51" t="str">
        <f t="shared" ref="Y133:Y196" si="20">IF(X133&gt;2,"S","D")</f>
        <v>S</v>
      </c>
      <c r="Z133" s="37"/>
    </row>
    <row r="134" spans="1:26" s="43" customFormat="1" x14ac:dyDescent="0.25">
      <c r="A134" s="36">
        <v>1290</v>
      </c>
      <c r="B134" s="37" t="s">
        <v>281</v>
      </c>
      <c r="C134" s="37" t="s">
        <v>282</v>
      </c>
      <c r="D134" s="37" t="s">
        <v>244</v>
      </c>
      <c r="E134" s="37" t="s">
        <v>245</v>
      </c>
      <c r="F134" s="37" t="s">
        <v>246</v>
      </c>
      <c r="G134" s="37" t="s">
        <v>247</v>
      </c>
      <c r="H134" s="41" t="s">
        <v>251</v>
      </c>
      <c r="I134" s="37" t="s">
        <v>44</v>
      </c>
      <c r="J134" s="38">
        <v>7.5</v>
      </c>
      <c r="K134" s="39">
        <v>0.97</v>
      </c>
      <c r="L134" s="40">
        <v>0.19599999999999981</v>
      </c>
      <c r="M134" s="41" t="str">
        <f t="shared" si="14"/>
        <v>L</v>
      </c>
      <c r="N134" s="42">
        <v>11.798080000000001</v>
      </c>
      <c r="O134" s="51" t="str">
        <f t="shared" si="15"/>
        <v>M</v>
      </c>
      <c r="P134" s="42">
        <v>79.859200000000001</v>
      </c>
      <c r="Q134" s="41" t="str">
        <f t="shared" si="16"/>
        <v>M</v>
      </c>
      <c r="R134" s="42">
        <v>1.6080000000000001</v>
      </c>
      <c r="S134" s="51" t="str">
        <f t="shared" si="17"/>
        <v>S</v>
      </c>
      <c r="T134" s="42">
        <v>1.9059999999999999</v>
      </c>
      <c r="U134" s="51" t="str">
        <f t="shared" si="18"/>
        <v>S</v>
      </c>
      <c r="V134" s="40">
        <v>7.6239999999999997</v>
      </c>
      <c r="W134" s="49" t="str">
        <f t="shared" si="19"/>
        <v>S</v>
      </c>
      <c r="X134" s="40">
        <v>14.59</v>
      </c>
      <c r="Y134" s="51" t="str">
        <f t="shared" si="20"/>
        <v>S</v>
      </c>
      <c r="Z134" s="37"/>
    </row>
    <row r="135" spans="1:26" s="43" customFormat="1" x14ac:dyDescent="0.25">
      <c r="A135" s="36">
        <v>1291</v>
      </c>
      <c r="B135" s="37" t="s">
        <v>283</v>
      </c>
      <c r="C135" s="37" t="s">
        <v>284</v>
      </c>
      <c r="D135" s="37" t="s">
        <v>244</v>
      </c>
      <c r="E135" s="37" t="s">
        <v>245</v>
      </c>
      <c r="F135" s="37" t="s">
        <v>246</v>
      </c>
      <c r="G135" s="37" t="s">
        <v>247</v>
      </c>
      <c r="H135" s="41" t="s">
        <v>248</v>
      </c>
      <c r="I135" s="37" t="s">
        <v>44</v>
      </c>
      <c r="J135" s="38">
        <v>7.7</v>
      </c>
      <c r="K135" s="39">
        <v>0.52</v>
      </c>
      <c r="L135" s="40">
        <v>2.7999999999999903E-2</v>
      </c>
      <c r="M135" s="41" t="str">
        <f t="shared" si="14"/>
        <v>L</v>
      </c>
      <c r="N135" s="42">
        <v>5.6425600000000005</v>
      </c>
      <c r="O135" s="51" t="str">
        <f t="shared" si="15"/>
        <v>L</v>
      </c>
      <c r="P135" s="42">
        <v>30.463999999999999</v>
      </c>
      <c r="Q135" s="41" t="str">
        <f t="shared" si="16"/>
        <v>L</v>
      </c>
      <c r="R135" s="42">
        <v>0.88</v>
      </c>
      <c r="S135" s="51" t="str">
        <f t="shared" si="17"/>
        <v>S</v>
      </c>
      <c r="T135" s="42">
        <v>1.522</v>
      </c>
      <c r="U135" s="51" t="str">
        <f t="shared" si="18"/>
        <v>S</v>
      </c>
      <c r="V135" s="40">
        <v>8.0440000000000005</v>
      </c>
      <c r="W135" s="49" t="str">
        <f t="shared" si="19"/>
        <v>S</v>
      </c>
      <c r="X135" s="40">
        <v>4.7720000000000002</v>
      </c>
      <c r="Y135" s="51" t="str">
        <f t="shared" si="20"/>
        <v>S</v>
      </c>
      <c r="Z135" s="37"/>
    </row>
    <row r="136" spans="1:26" s="43" customFormat="1" x14ac:dyDescent="0.25">
      <c r="A136" s="36">
        <v>1292</v>
      </c>
      <c r="B136" s="37" t="s">
        <v>285</v>
      </c>
      <c r="C136" s="37" t="s">
        <v>286</v>
      </c>
      <c r="D136" s="37" t="s">
        <v>244</v>
      </c>
      <c r="E136" s="37" t="s">
        <v>245</v>
      </c>
      <c r="F136" s="37" t="s">
        <v>246</v>
      </c>
      <c r="G136" s="37" t="s">
        <v>247</v>
      </c>
      <c r="H136" s="41" t="s">
        <v>265</v>
      </c>
      <c r="I136" s="37" t="s">
        <v>44</v>
      </c>
      <c r="J136" s="38">
        <v>7.7</v>
      </c>
      <c r="K136" s="39">
        <v>0.42</v>
      </c>
      <c r="L136" s="40">
        <v>5.5999999999999807E-2</v>
      </c>
      <c r="M136" s="41" t="str">
        <f t="shared" si="14"/>
        <v>L</v>
      </c>
      <c r="N136" s="42">
        <v>11.285120000000001</v>
      </c>
      <c r="O136" s="51" t="str">
        <f t="shared" si="15"/>
        <v>M</v>
      </c>
      <c r="P136" s="42">
        <v>68.163200000000003</v>
      </c>
      <c r="Q136" s="41" t="str">
        <f t="shared" si="16"/>
        <v>M</v>
      </c>
      <c r="R136" s="42">
        <v>0.92200000000000004</v>
      </c>
      <c r="S136" s="51" t="str">
        <f t="shared" si="17"/>
        <v>S</v>
      </c>
      <c r="T136" s="42">
        <v>1.534</v>
      </c>
      <c r="U136" s="51" t="str">
        <f t="shared" si="18"/>
        <v>S</v>
      </c>
      <c r="V136" s="40">
        <v>6.7240000000000002</v>
      </c>
      <c r="W136" s="49" t="str">
        <f t="shared" si="19"/>
        <v>S</v>
      </c>
      <c r="X136" s="40">
        <v>3.298</v>
      </c>
      <c r="Y136" s="51" t="str">
        <f t="shared" si="20"/>
        <v>S</v>
      </c>
      <c r="Z136" s="37"/>
    </row>
    <row r="137" spans="1:26" s="43" customFormat="1" x14ac:dyDescent="0.25">
      <c r="A137" s="36">
        <v>1293</v>
      </c>
      <c r="B137" s="37" t="s">
        <v>287</v>
      </c>
      <c r="C137" s="37" t="s">
        <v>288</v>
      </c>
      <c r="D137" s="37" t="s">
        <v>289</v>
      </c>
      <c r="E137" s="37"/>
      <c r="F137" s="37" t="s">
        <v>290</v>
      </c>
      <c r="G137" s="37" t="s">
        <v>291</v>
      </c>
      <c r="H137" s="41" t="s">
        <v>292</v>
      </c>
      <c r="I137" s="37" t="s">
        <v>44</v>
      </c>
      <c r="J137" s="38">
        <v>8.1999999999999993</v>
      </c>
      <c r="K137" s="39">
        <v>0.23</v>
      </c>
      <c r="L137" s="40">
        <v>0.33599999999999985</v>
      </c>
      <c r="M137" s="41" t="str">
        <f t="shared" si="14"/>
        <v>L</v>
      </c>
      <c r="N137" s="42">
        <v>14.875840000000002</v>
      </c>
      <c r="O137" s="51" t="str">
        <f t="shared" si="15"/>
        <v>M</v>
      </c>
      <c r="P137" s="42">
        <v>23.283200000000004</v>
      </c>
      <c r="Q137" s="41" t="str">
        <f t="shared" si="16"/>
        <v>L</v>
      </c>
      <c r="R137" s="42">
        <v>1.3720000000000001</v>
      </c>
      <c r="S137" s="51" t="str">
        <f t="shared" si="17"/>
        <v>S</v>
      </c>
      <c r="T137" s="42">
        <v>0.69</v>
      </c>
      <c r="U137" s="51" t="str">
        <f t="shared" si="18"/>
        <v>S</v>
      </c>
      <c r="V137" s="40">
        <v>18.72</v>
      </c>
      <c r="W137" s="49" t="str">
        <f t="shared" si="19"/>
        <v>S</v>
      </c>
      <c r="X137" s="40">
        <v>2.74</v>
      </c>
      <c r="Y137" s="51" t="str">
        <f t="shared" si="20"/>
        <v>S</v>
      </c>
      <c r="Z137" s="37"/>
    </row>
    <row r="138" spans="1:26" s="43" customFormat="1" x14ac:dyDescent="0.25">
      <c r="A138" s="36">
        <v>1294</v>
      </c>
      <c r="B138" s="37" t="s">
        <v>293</v>
      </c>
      <c r="C138" s="37" t="s">
        <v>294</v>
      </c>
      <c r="D138" s="37" t="s">
        <v>289</v>
      </c>
      <c r="E138" s="37"/>
      <c r="F138" s="37" t="s">
        <v>290</v>
      </c>
      <c r="G138" s="37" t="s">
        <v>291</v>
      </c>
      <c r="H138" s="41" t="s">
        <v>295</v>
      </c>
      <c r="I138" s="37" t="s">
        <v>44</v>
      </c>
      <c r="J138" s="38">
        <v>8.3000000000000007</v>
      </c>
      <c r="K138" s="39">
        <v>0.94</v>
      </c>
      <c r="L138" s="40">
        <v>2.7999999999999903E-2</v>
      </c>
      <c r="M138" s="41" t="str">
        <f t="shared" si="14"/>
        <v>L</v>
      </c>
      <c r="N138" s="42">
        <v>9.2332800000000006</v>
      </c>
      <c r="O138" s="51" t="str">
        <f t="shared" si="15"/>
        <v>L</v>
      </c>
      <c r="P138" s="42">
        <v>11.696</v>
      </c>
      <c r="Q138" s="41" t="str">
        <f t="shared" si="16"/>
        <v>L</v>
      </c>
      <c r="R138" s="42">
        <v>0.73599999999999999</v>
      </c>
      <c r="S138" s="51" t="str">
        <f t="shared" si="17"/>
        <v>S</v>
      </c>
      <c r="T138" s="42">
        <v>0.318</v>
      </c>
      <c r="U138" s="51" t="str">
        <f t="shared" si="18"/>
        <v>S</v>
      </c>
      <c r="V138" s="40">
        <v>9.1839999999999993</v>
      </c>
      <c r="W138" s="49" t="str">
        <f t="shared" si="19"/>
        <v>S</v>
      </c>
      <c r="X138" s="40">
        <v>2.5139999999999998</v>
      </c>
      <c r="Y138" s="51" t="str">
        <f t="shared" si="20"/>
        <v>S</v>
      </c>
      <c r="Z138" s="37"/>
    </row>
    <row r="139" spans="1:26" s="43" customFormat="1" x14ac:dyDescent="0.25">
      <c r="A139" s="36">
        <v>1295</v>
      </c>
      <c r="B139" s="37" t="s">
        <v>293</v>
      </c>
      <c r="C139" s="37" t="s">
        <v>294</v>
      </c>
      <c r="D139" s="37" t="s">
        <v>289</v>
      </c>
      <c r="E139" s="37"/>
      <c r="F139" s="37" t="s">
        <v>290</v>
      </c>
      <c r="G139" s="37" t="s">
        <v>291</v>
      </c>
      <c r="H139" s="41" t="s">
        <v>296</v>
      </c>
      <c r="I139" s="37" t="s">
        <v>44</v>
      </c>
      <c r="J139" s="38">
        <v>8</v>
      </c>
      <c r="K139" s="39">
        <v>0.11</v>
      </c>
      <c r="L139" s="40">
        <v>2.7999999999999903E-2</v>
      </c>
      <c r="M139" s="41" t="str">
        <f t="shared" si="14"/>
        <v>L</v>
      </c>
      <c r="N139" s="42">
        <v>9.2332800000000006</v>
      </c>
      <c r="O139" s="51" t="str">
        <f t="shared" si="15"/>
        <v>L</v>
      </c>
      <c r="P139" s="42">
        <v>18.006400000000003</v>
      </c>
      <c r="Q139" s="41" t="str">
        <f t="shared" si="16"/>
        <v>L</v>
      </c>
      <c r="R139" s="42">
        <v>0.95199999999999996</v>
      </c>
      <c r="S139" s="51" t="str">
        <f t="shared" si="17"/>
        <v>S</v>
      </c>
      <c r="T139" s="42">
        <v>0.30599999999999999</v>
      </c>
      <c r="U139" s="51" t="str">
        <f t="shared" si="18"/>
        <v>S</v>
      </c>
      <c r="V139" s="40">
        <v>13.62</v>
      </c>
      <c r="W139" s="49" t="str">
        <f t="shared" si="19"/>
        <v>S</v>
      </c>
      <c r="X139" s="40">
        <v>3.25</v>
      </c>
      <c r="Y139" s="51" t="str">
        <f t="shared" si="20"/>
        <v>S</v>
      </c>
      <c r="Z139" s="37"/>
    </row>
    <row r="140" spans="1:26" s="43" customFormat="1" x14ac:dyDescent="0.25">
      <c r="A140" s="36">
        <v>1296</v>
      </c>
      <c r="B140" s="37" t="s">
        <v>293</v>
      </c>
      <c r="C140" s="37" t="s">
        <v>294</v>
      </c>
      <c r="D140" s="37" t="s">
        <v>289</v>
      </c>
      <c r="E140" s="37"/>
      <c r="F140" s="37" t="s">
        <v>290</v>
      </c>
      <c r="G140" s="37" t="s">
        <v>291</v>
      </c>
      <c r="H140" s="41" t="s">
        <v>297</v>
      </c>
      <c r="I140" s="37" t="s">
        <v>44</v>
      </c>
      <c r="J140" s="38">
        <v>8</v>
      </c>
      <c r="K140" s="39">
        <v>0.18</v>
      </c>
      <c r="L140" s="40">
        <v>0.25199999999999961</v>
      </c>
      <c r="M140" s="41" t="str">
        <f t="shared" si="14"/>
        <v>L</v>
      </c>
      <c r="N140" s="42">
        <v>10.772160000000001</v>
      </c>
      <c r="O140" s="51" t="str">
        <f t="shared" si="15"/>
        <v>M</v>
      </c>
      <c r="P140" s="42">
        <v>34.3264</v>
      </c>
      <c r="Q140" s="41" t="str">
        <f t="shared" si="16"/>
        <v>L</v>
      </c>
      <c r="R140" s="42">
        <v>1.34</v>
      </c>
      <c r="S140" s="51" t="str">
        <f t="shared" si="17"/>
        <v>S</v>
      </c>
      <c r="T140" s="42">
        <v>0.71399999999999997</v>
      </c>
      <c r="U140" s="51" t="str">
        <f t="shared" si="18"/>
        <v>S</v>
      </c>
      <c r="V140" s="40">
        <v>29.94</v>
      </c>
      <c r="W140" s="49" t="str">
        <f t="shared" si="19"/>
        <v>S</v>
      </c>
      <c r="X140" s="40">
        <v>4.0119999999999996</v>
      </c>
      <c r="Y140" s="51" t="str">
        <f t="shared" si="20"/>
        <v>S</v>
      </c>
      <c r="Z140" s="37"/>
    </row>
    <row r="141" spans="1:26" s="43" customFormat="1" x14ac:dyDescent="0.25">
      <c r="A141" s="36">
        <v>1297</v>
      </c>
      <c r="B141" s="37" t="s">
        <v>298</v>
      </c>
      <c r="C141" s="37" t="s">
        <v>299</v>
      </c>
      <c r="D141" s="37" t="s">
        <v>289</v>
      </c>
      <c r="E141" s="37"/>
      <c r="F141" s="37" t="s">
        <v>290</v>
      </c>
      <c r="G141" s="37" t="s">
        <v>291</v>
      </c>
      <c r="H141" s="41" t="s">
        <v>300</v>
      </c>
      <c r="I141" s="37" t="s">
        <v>44</v>
      </c>
      <c r="J141" s="38">
        <v>7.8</v>
      </c>
      <c r="K141" s="39">
        <v>0.23</v>
      </c>
      <c r="L141" s="40">
        <v>0.19599999999999981</v>
      </c>
      <c r="M141" s="41" t="str">
        <f t="shared" si="14"/>
        <v>L</v>
      </c>
      <c r="N141" s="42">
        <v>2.0518400000000003</v>
      </c>
      <c r="O141" s="51" t="str">
        <f t="shared" si="15"/>
        <v>L</v>
      </c>
      <c r="P141" s="42">
        <v>42.105600000000003</v>
      </c>
      <c r="Q141" s="41" t="str">
        <f t="shared" si="16"/>
        <v>L</v>
      </c>
      <c r="R141" s="42">
        <v>0.96199999999999997</v>
      </c>
      <c r="S141" s="51" t="str">
        <f t="shared" si="17"/>
        <v>S</v>
      </c>
      <c r="T141" s="42">
        <v>0.98</v>
      </c>
      <c r="U141" s="51" t="str">
        <f t="shared" si="18"/>
        <v>S</v>
      </c>
      <c r="V141" s="40">
        <v>15</v>
      </c>
      <c r="W141" s="49" t="str">
        <f t="shared" si="19"/>
        <v>S</v>
      </c>
      <c r="X141" s="40">
        <v>4.0599999999999996</v>
      </c>
      <c r="Y141" s="51" t="str">
        <f t="shared" si="20"/>
        <v>S</v>
      </c>
      <c r="Z141" s="37"/>
    </row>
    <row r="142" spans="1:26" s="43" customFormat="1" x14ac:dyDescent="0.25">
      <c r="A142" s="36">
        <v>1298</v>
      </c>
      <c r="B142" s="37" t="s">
        <v>298</v>
      </c>
      <c r="C142" s="37" t="s">
        <v>299</v>
      </c>
      <c r="D142" s="37" t="s">
        <v>289</v>
      </c>
      <c r="E142" s="37"/>
      <c r="F142" s="37" t="s">
        <v>290</v>
      </c>
      <c r="G142" s="37" t="s">
        <v>291</v>
      </c>
      <c r="H142" s="41" t="s">
        <v>301</v>
      </c>
      <c r="I142" s="37" t="s">
        <v>44</v>
      </c>
      <c r="J142" s="38">
        <v>8.5</v>
      </c>
      <c r="K142" s="39">
        <v>0.23</v>
      </c>
      <c r="L142" s="40">
        <v>0.14000000000000001</v>
      </c>
      <c r="M142" s="41" t="str">
        <f t="shared" si="14"/>
        <v>L</v>
      </c>
      <c r="N142" s="42">
        <v>14.362880000000001</v>
      </c>
      <c r="O142" s="51" t="str">
        <f t="shared" si="15"/>
        <v>M</v>
      </c>
      <c r="P142" s="42">
        <v>32.041600000000003</v>
      </c>
      <c r="Q142" s="41" t="str">
        <f t="shared" si="16"/>
        <v>L</v>
      </c>
      <c r="R142" s="42">
        <v>0.84599999999999997</v>
      </c>
      <c r="S142" s="51" t="str">
        <f t="shared" si="17"/>
        <v>S</v>
      </c>
      <c r="T142" s="42">
        <v>0.39</v>
      </c>
      <c r="U142" s="51" t="str">
        <f t="shared" si="18"/>
        <v>S</v>
      </c>
      <c r="V142" s="40">
        <v>7.3840000000000003</v>
      </c>
      <c r="W142" s="49" t="str">
        <f t="shared" si="19"/>
        <v>S</v>
      </c>
      <c r="X142" s="40">
        <v>4.5579999999999998</v>
      </c>
      <c r="Y142" s="51" t="str">
        <f t="shared" si="20"/>
        <v>S</v>
      </c>
      <c r="Z142" s="37"/>
    </row>
    <row r="143" spans="1:26" s="43" customFormat="1" x14ac:dyDescent="0.25">
      <c r="A143" s="36">
        <v>1299</v>
      </c>
      <c r="B143" s="37" t="s">
        <v>302</v>
      </c>
      <c r="C143" s="37" t="s">
        <v>303</v>
      </c>
      <c r="D143" s="37" t="s">
        <v>289</v>
      </c>
      <c r="E143" s="37"/>
      <c r="F143" s="37" t="s">
        <v>290</v>
      </c>
      <c r="G143" s="37" t="s">
        <v>291</v>
      </c>
      <c r="H143" s="41" t="s">
        <v>304</v>
      </c>
      <c r="I143" s="37" t="s">
        <v>44</v>
      </c>
      <c r="J143" s="38">
        <v>8.1</v>
      </c>
      <c r="K143" s="39">
        <v>0.25</v>
      </c>
      <c r="L143" s="40">
        <v>0.39199999999999963</v>
      </c>
      <c r="M143" s="41" t="str">
        <f t="shared" si="14"/>
        <v>L</v>
      </c>
      <c r="N143" s="42">
        <v>12.824000000000002</v>
      </c>
      <c r="O143" s="51" t="str">
        <f t="shared" si="15"/>
        <v>M</v>
      </c>
      <c r="P143" s="42">
        <v>54.672000000000011</v>
      </c>
      <c r="Q143" s="41" t="str">
        <f t="shared" si="16"/>
        <v>L</v>
      </c>
      <c r="R143" s="42">
        <v>1.056</v>
      </c>
      <c r="S143" s="51" t="str">
        <f t="shared" si="17"/>
        <v>S</v>
      </c>
      <c r="T143" s="42">
        <v>0.73799999999999999</v>
      </c>
      <c r="U143" s="51" t="str">
        <f t="shared" si="18"/>
        <v>S</v>
      </c>
      <c r="V143" s="40">
        <v>14.76</v>
      </c>
      <c r="W143" s="49" t="str">
        <f t="shared" si="19"/>
        <v>S</v>
      </c>
      <c r="X143" s="40">
        <v>3.5720000000000001</v>
      </c>
      <c r="Y143" s="51" t="str">
        <f t="shared" si="20"/>
        <v>S</v>
      </c>
      <c r="Z143" s="37"/>
    </row>
    <row r="144" spans="1:26" s="43" customFormat="1" x14ac:dyDescent="0.25">
      <c r="A144" s="36">
        <v>1300</v>
      </c>
      <c r="B144" s="37" t="s">
        <v>305</v>
      </c>
      <c r="C144" s="37" t="s">
        <v>306</v>
      </c>
      <c r="D144" s="37" t="s">
        <v>289</v>
      </c>
      <c r="E144" s="37"/>
      <c r="F144" s="37" t="s">
        <v>290</v>
      </c>
      <c r="G144" s="37" t="s">
        <v>291</v>
      </c>
      <c r="H144" s="41" t="s">
        <v>307</v>
      </c>
      <c r="I144" s="37" t="s">
        <v>44</v>
      </c>
      <c r="J144" s="38">
        <v>8</v>
      </c>
      <c r="K144" s="39">
        <v>0.32</v>
      </c>
      <c r="L144" s="40">
        <v>1.1759999999999999</v>
      </c>
      <c r="M144" s="41" t="str">
        <f t="shared" si="14"/>
        <v>H</v>
      </c>
      <c r="N144" s="42">
        <v>8.720320000000001</v>
      </c>
      <c r="O144" s="51" t="str">
        <f t="shared" si="15"/>
        <v>L</v>
      </c>
      <c r="P144" s="42">
        <v>44.281600000000005</v>
      </c>
      <c r="Q144" s="41" t="str">
        <f t="shared" si="16"/>
        <v>L</v>
      </c>
      <c r="R144" s="42">
        <v>1.502</v>
      </c>
      <c r="S144" s="51" t="str">
        <f t="shared" si="17"/>
        <v>S</v>
      </c>
      <c r="T144" s="42">
        <v>0.86</v>
      </c>
      <c r="U144" s="51" t="str">
        <f t="shared" si="18"/>
        <v>S</v>
      </c>
      <c r="V144" s="40">
        <v>21.12</v>
      </c>
      <c r="W144" s="49" t="str">
        <f t="shared" si="19"/>
        <v>S</v>
      </c>
      <c r="X144" s="40">
        <v>3.8919999999999999</v>
      </c>
      <c r="Y144" s="51" t="str">
        <f t="shared" si="20"/>
        <v>S</v>
      </c>
      <c r="Z144" s="37"/>
    </row>
    <row r="145" spans="1:26" s="43" customFormat="1" x14ac:dyDescent="0.25">
      <c r="A145" s="36">
        <v>1301</v>
      </c>
      <c r="B145" s="37" t="s">
        <v>308</v>
      </c>
      <c r="C145" s="37" t="s">
        <v>309</v>
      </c>
      <c r="D145" s="37" t="s">
        <v>289</v>
      </c>
      <c r="E145" s="37"/>
      <c r="F145" s="37" t="s">
        <v>290</v>
      </c>
      <c r="G145" s="37" t="s">
        <v>291</v>
      </c>
      <c r="H145" s="41" t="s">
        <v>310</v>
      </c>
      <c r="I145" s="37" t="s">
        <v>44</v>
      </c>
      <c r="J145" s="38">
        <v>8</v>
      </c>
      <c r="K145" s="39">
        <v>0.53</v>
      </c>
      <c r="L145" s="40">
        <v>0.75599999999999989</v>
      </c>
      <c r="M145" s="41" t="str">
        <f t="shared" si="14"/>
        <v>H</v>
      </c>
      <c r="N145" s="42">
        <v>11.798080000000001</v>
      </c>
      <c r="O145" s="51" t="str">
        <f t="shared" si="15"/>
        <v>M</v>
      </c>
      <c r="P145" s="42">
        <v>82.470400000000012</v>
      </c>
      <c r="Q145" s="41" t="str">
        <f t="shared" si="16"/>
        <v>M</v>
      </c>
      <c r="R145" s="42">
        <v>2.8719999999999999</v>
      </c>
      <c r="S145" s="51" t="str">
        <f t="shared" si="17"/>
        <v>S</v>
      </c>
      <c r="T145" s="42">
        <v>0.83599999999999997</v>
      </c>
      <c r="U145" s="51" t="str">
        <f t="shared" si="18"/>
        <v>S</v>
      </c>
      <c r="V145" s="40">
        <v>11.34</v>
      </c>
      <c r="W145" s="49" t="str">
        <f t="shared" si="19"/>
        <v>S</v>
      </c>
      <c r="X145" s="40">
        <v>4.8319999999999999</v>
      </c>
      <c r="Y145" s="51" t="str">
        <f t="shared" si="20"/>
        <v>S</v>
      </c>
      <c r="Z145" s="37"/>
    </row>
    <row r="146" spans="1:26" s="43" customFormat="1" x14ac:dyDescent="0.25">
      <c r="A146" s="36">
        <v>1302</v>
      </c>
      <c r="B146" s="37" t="s">
        <v>311</v>
      </c>
      <c r="C146" s="37" t="s">
        <v>312</v>
      </c>
      <c r="D146" s="37" t="s">
        <v>313</v>
      </c>
      <c r="E146" s="37"/>
      <c r="F146" s="37" t="s">
        <v>290</v>
      </c>
      <c r="G146" s="37" t="s">
        <v>291</v>
      </c>
      <c r="H146" s="41" t="s">
        <v>314</v>
      </c>
      <c r="I146" s="37" t="s">
        <v>44</v>
      </c>
      <c r="J146" s="38">
        <v>8.3000000000000007</v>
      </c>
      <c r="K146" s="39">
        <v>0.31</v>
      </c>
      <c r="L146" s="40">
        <v>0.75599999999999989</v>
      </c>
      <c r="M146" s="41" t="str">
        <f t="shared" si="14"/>
        <v>H</v>
      </c>
      <c r="N146" s="42">
        <v>10.772160000000001</v>
      </c>
      <c r="O146" s="51" t="str">
        <f t="shared" si="15"/>
        <v>M</v>
      </c>
      <c r="P146" s="42">
        <v>32.096000000000004</v>
      </c>
      <c r="Q146" s="41" t="str">
        <f t="shared" si="16"/>
        <v>L</v>
      </c>
      <c r="R146" s="42">
        <v>1.536</v>
      </c>
      <c r="S146" s="51" t="str">
        <f t="shared" si="17"/>
        <v>S</v>
      </c>
      <c r="T146" s="42">
        <v>0.56999999999999995</v>
      </c>
      <c r="U146" s="51" t="str">
        <f t="shared" si="18"/>
        <v>S</v>
      </c>
      <c r="V146" s="40">
        <v>9.9039999999999999</v>
      </c>
      <c r="W146" s="49" t="str">
        <f t="shared" si="19"/>
        <v>S</v>
      </c>
      <c r="X146" s="40">
        <v>3.1680000000000001</v>
      </c>
      <c r="Y146" s="51" t="str">
        <f t="shared" si="20"/>
        <v>S</v>
      </c>
      <c r="Z146" s="37"/>
    </row>
    <row r="147" spans="1:26" s="43" customFormat="1" x14ac:dyDescent="0.25">
      <c r="A147" s="36">
        <v>1303</v>
      </c>
      <c r="B147" s="37" t="s">
        <v>315</v>
      </c>
      <c r="C147" s="37" t="s">
        <v>316</v>
      </c>
      <c r="D147" s="37" t="s">
        <v>313</v>
      </c>
      <c r="E147" s="37"/>
      <c r="F147" s="37" t="s">
        <v>290</v>
      </c>
      <c r="G147" s="37" t="s">
        <v>291</v>
      </c>
      <c r="H147" s="41" t="s">
        <v>317</v>
      </c>
      <c r="I147" s="37" t="s">
        <v>44</v>
      </c>
      <c r="J147" s="38">
        <v>7.7</v>
      </c>
      <c r="K147" s="39">
        <v>0.23</v>
      </c>
      <c r="L147" s="40">
        <v>0.89599999999999991</v>
      </c>
      <c r="M147" s="41" t="str">
        <f t="shared" si="14"/>
        <v>H</v>
      </c>
      <c r="N147" s="42">
        <v>2.0518400000000003</v>
      </c>
      <c r="O147" s="51" t="str">
        <f t="shared" si="15"/>
        <v>L</v>
      </c>
      <c r="P147" s="42">
        <v>57.337600000000002</v>
      </c>
      <c r="Q147" s="41" t="str">
        <f t="shared" si="16"/>
        <v>L</v>
      </c>
      <c r="R147" s="42">
        <v>1.76</v>
      </c>
      <c r="S147" s="51" t="str">
        <f t="shared" si="17"/>
        <v>S</v>
      </c>
      <c r="T147" s="42">
        <v>0.95599999999999996</v>
      </c>
      <c r="U147" s="51" t="str">
        <f t="shared" si="18"/>
        <v>S</v>
      </c>
      <c r="V147" s="40">
        <v>35.159999999999997</v>
      </c>
      <c r="W147" s="49" t="str">
        <f t="shared" si="19"/>
        <v>S</v>
      </c>
      <c r="X147" s="40">
        <v>3.9159999999999999</v>
      </c>
      <c r="Y147" s="51" t="str">
        <f t="shared" si="20"/>
        <v>S</v>
      </c>
      <c r="Z147" s="37"/>
    </row>
    <row r="148" spans="1:26" s="43" customFormat="1" x14ac:dyDescent="0.25">
      <c r="A148" s="36">
        <v>1304</v>
      </c>
      <c r="B148" s="37" t="s">
        <v>318</v>
      </c>
      <c r="C148" s="37" t="s">
        <v>319</v>
      </c>
      <c r="D148" s="37" t="s">
        <v>313</v>
      </c>
      <c r="E148" s="37"/>
      <c r="F148" s="37" t="s">
        <v>290</v>
      </c>
      <c r="G148" s="37" t="s">
        <v>291</v>
      </c>
      <c r="H148" s="41" t="s">
        <v>314</v>
      </c>
      <c r="I148" s="37" t="s">
        <v>44</v>
      </c>
      <c r="J148" s="38">
        <v>8.1</v>
      </c>
      <c r="K148" s="39">
        <v>0.13</v>
      </c>
      <c r="L148" s="40">
        <v>0.61599999999999988</v>
      </c>
      <c r="M148" s="41" t="str">
        <f t="shared" si="14"/>
        <v>M</v>
      </c>
      <c r="N148" s="42">
        <v>18.979520000000001</v>
      </c>
      <c r="O148" s="51" t="str">
        <f t="shared" si="15"/>
        <v>M</v>
      </c>
      <c r="P148" s="42">
        <v>32.368000000000002</v>
      </c>
      <c r="Q148" s="41" t="str">
        <f t="shared" si="16"/>
        <v>L</v>
      </c>
      <c r="R148" s="42">
        <v>1.33</v>
      </c>
      <c r="S148" s="51" t="str">
        <f t="shared" si="17"/>
        <v>S</v>
      </c>
      <c r="T148" s="42">
        <v>0.438</v>
      </c>
      <c r="U148" s="51" t="str">
        <f t="shared" si="18"/>
        <v>S</v>
      </c>
      <c r="V148" s="40">
        <v>8.5239999999999991</v>
      </c>
      <c r="W148" s="49" t="str">
        <f t="shared" si="19"/>
        <v>S</v>
      </c>
      <c r="X148" s="40">
        <v>3.512</v>
      </c>
      <c r="Y148" s="51" t="str">
        <f t="shared" si="20"/>
        <v>S</v>
      </c>
      <c r="Z148" s="37"/>
    </row>
    <row r="149" spans="1:26" s="43" customFormat="1" x14ac:dyDescent="0.25">
      <c r="A149" s="36">
        <v>1305</v>
      </c>
      <c r="B149" s="37" t="s">
        <v>318</v>
      </c>
      <c r="C149" s="37" t="s">
        <v>319</v>
      </c>
      <c r="D149" s="37" t="s">
        <v>313</v>
      </c>
      <c r="E149" s="37"/>
      <c r="F149" s="37" t="s">
        <v>290</v>
      </c>
      <c r="G149" s="37" t="s">
        <v>291</v>
      </c>
      <c r="H149" s="41" t="s">
        <v>300</v>
      </c>
      <c r="I149" s="37" t="s">
        <v>44</v>
      </c>
      <c r="J149" s="38">
        <v>8</v>
      </c>
      <c r="K149" s="39">
        <v>0.31</v>
      </c>
      <c r="L149" s="40">
        <v>0.95200000000000007</v>
      </c>
      <c r="M149" s="41" t="str">
        <f t="shared" si="14"/>
        <v>H</v>
      </c>
      <c r="N149" s="42">
        <v>9.7462400000000002</v>
      </c>
      <c r="O149" s="51" t="str">
        <f t="shared" si="15"/>
        <v>M</v>
      </c>
      <c r="P149" s="42">
        <v>53.257599999999996</v>
      </c>
      <c r="Q149" s="41" t="str">
        <f t="shared" si="16"/>
        <v>L</v>
      </c>
      <c r="R149" s="42">
        <v>1.78</v>
      </c>
      <c r="S149" s="51" t="str">
        <f t="shared" si="17"/>
        <v>S</v>
      </c>
      <c r="T149" s="42">
        <v>0.70199999999999996</v>
      </c>
      <c r="U149" s="51" t="str">
        <f t="shared" si="18"/>
        <v>S</v>
      </c>
      <c r="V149" s="40">
        <v>14.52</v>
      </c>
      <c r="W149" s="49" t="str">
        <f t="shared" si="19"/>
        <v>S</v>
      </c>
      <c r="X149" s="40">
        <v>3.702</v>
      </c>
      <c r="Y149" s="51" t="str">
        <f t="shared" si="20"/>
        <v>S</v>
      </c>
      <c r="Z149" s="37"/>
    </row>
    <row r="150" spans="1:26" s="43" customFormat="1" x14ac:dyDescent="0.25">
      <c r="A150" s="36">
        <v>1306</v>
      </c>
      <c r="B150" s="37" t="s">
        <v>320</v>
      </c>
      <c r="C150" s="37" t="s">
        <v>321</v>
      </c>
      <c r="D150" s="37" t="s">
        <v>313</v>
      </c>
      <c r="E150" s="37"/>
      <c r="F150" s="37" t="s">
        <v>290</v>
      </c>
      <c r="G150" s="37" t="s">
        <v>291</v>
      </c>
      <c r="H150" s="41" t="s">
        <v>300</v>
      </c>
      <c r="I150" s="37" t="s">
        <v>44</v>
      </c>
      <c r="J150" s="38">
        <v>8</v>
      </c>
      <c r="K150" s="39">
        <v>0.14000000000000001</v>
      </c>
      <c r="L150" s="40">
        <v>2.7199999999999905E-2</v>
      </c>
      <c r="M150" s="41" t="str">
        <f t="shared" si="14"/>
        <v>L</v>
      </c>
      <c r="N150" s="42">
        <v>13.336959999999999</v>
      </c>
      <c r="O150" s="51" t="str">
        <f t="shared" si="15"/>
        <v>M</v>
      </c>
      <c r="P150" s="42">
        <v>14.688000000000002</v>
      </c>
      <c r="Q150" s="41" t="str">
        <f t="shared" si="16"/>
        <v>L</v>
      </c>
      <c r="R150" s="42">
        <v>0.99</v>
      </c>
      <c r="S150" s="51" t="str">
        <f t="shared" si="17"/>
        <v>S</v>
      </c>
      <c r="T150" s="42">
        <v>0.378</v>
      </c>
      <c r="U150" s="51" t="str">
        <f t="shared" si="18"/>
        <v>S</v>
      </c>
      <c r="V150" s="40">
        <v>16.2</v>
      </c>
      <c r="W150" s="49" t="str">
        <f t="shared" si="19"/>
        <v>S</v>
      </c>
      <c r="X150" s="40">
        <v>3.298</v>
      </c>
      <c r="Y150" s="51" t="str">
        <f t="shared" si="20"/>
        <v>S</v>
      </c>
      <c r="Z150" s="37"/>
    </row>
    <row r="151" spans="1:26" s="43" customFormat="1" x14ac:dyDescent="0.25">
      <c r="A151" s="36">
        <v>1307</v>
      </c>
      <c r="B151" s="37" t="s">
        <v>320</v>
      </c>
      <c r="C151" s="37" t="s">
        <v>321</v>
      </c>
      <c r="D151" s="37" t="s">
        <v>313</v>
      </c>
      <c r="E151" s="37"/>
      <c r="F151" s="37" t="s">
        <v>290</v>
      </c>
      <c r="G151" s="37" t="s">
        <v>291</v>
      </c>
      <c r="H151" s="41" t="s">
        <v>301</v>
      </c>
      <c r="I151" s="37" t="s">
        <v>44</v>
      </c>
      <c r="J151" s="38">
        <v>7.9</v>
      </c>
      <c r="K151" s="39">
        <v>0.17</v>
      </c>
      <c r="L151" s="40">
        <v>5.439999999999981E-2</v>
      </c>
      <c r="M151" s="41" t="str">
        <f t="shared" si="14"/>
        <v>L</v>
      </c>
      <c r="N151" s="42">
        <v>8.720320000000001</v>
      </c>
      <c r="O151" s="51" t="str">
        <f t="shared" si="15"/>
        <v>L</v>
      </c>
      <c r="P151" s="42">
        <v>32.313600000000001</v>
      </c>
      <c r="Q151" s="41" t="str">
        <f t="shared" si="16"/>
        <v>L</v>
      </c>
      <c r="R151" s="42">
        <v>1.1679999999999999</v>
      </c>
      <c r="S151" s="51" t="str">
        <f t="shared" si="17"/>
        <v>S</v>
      </c>
      <c r="T151" s="42">
        <v>0.52200000000000002</v>
      </c>
      <c r="U151" s="51" t="str">
        <f t="shared" si="18"/>
        <v>S</v>
      </c>
      <c r="V151" s="40">
        <v>13.14</v>
      </c>
      <c r="W151" s="49" t="str">
        <f t="shared" si="19"/>
        <v>S</v>
      </c>
      <c r="X151" s="40">
        <v>2.4780000000000002</v>
      </c>
      <c r="Y151" s="51" t="str">
        <f t="shared" si="20"/>
        <v>S</v>
      </c>
      <c r="Z151" s="37"/>
    </row>
    <row r="152" spans="1:26" s="43" customFormat="1" x14ac:dyDescent="0.25">
      <c r="A152" s="36">
        <v>1308</v>
      </c>
      <c r="B152" s="53" t="s">
        <v>322</v>
      </c>
      <c r="C152" s="37"/>
      <c r="D152" s="53" t="s">
        <v>323</v>
      </c>
      <c r="E152" s="53" t="s">
        <v>324</v>
      </c>
      <c r="F152" s="53" t="s">
        <v>325</v>
      </c>
      <c r="G152" s="37" t="s">
        <v>326</v>
      </c>
      <c r="H152" s="41"/>
      <c r="I152" s="37"/>
      <c r="J152" s="38">
        <v>7.9</v>
      </c>
      <c r="K152" s="39">
        <v>1.48</v>
      </c>
      <c r="L152" s="40">
        <v>0.27200000000000002</v>
      </c>
      <c r="M152" s="41" t="str">
        <f t="shared" si="14"/>
        <v>L</v>
      </c>
      <c r="N152" s="42">
        <v>12.311040000000002</v>
      </c>
      <c r="O152" s="51" t="str">
        <f t="shared" si="15"/>
        <v>M</v>
      </c>
      <c r="P152" s="42">
        <v>133.06240000000003</v>
      </c>
      <c r="Q152" s="41" t="str">
        <f t="shared" si="16"/>
        <v>M</v>
      </c>
      <c r="R152" s="42">
        <v>0.89</v>
      </c>
      <c r="S152" s="51" t="str">
        <f t="shared" si="17"/>
        <v>S</v>
      </c>
      <c r="T152" s="42">
        <v>0.70199999999999996</v>
      </c>
      <c r="U152" s="51" t="str">
        <f t="shared" si="18"/>
        <v>S</v>
      </c>
      <c r="V152" s="40">
        <v>5.7640000000000002</v>
      </c>
      <c r="W152" s="49" t="str">
        <f t="shared" si="19"/>
        <v>S</v>
      </c>
      <c r="X152" s="40">
        <v>5.6760000000000002</v>
      </c>
      <c r="Y152" s="51" t="str">
        <f t="shared" si="20"/>
        <v>S</v>
      </c>
      <c r="Z152" s="37"/>
    </row>
    <row r="153" spans="1:26" s="43" customFormat="1" x14ac:dyDescent="0.25">
      <c r="A153" s="36">
        <v>1309</v>
      </c>
      <c r="B153" s="53" t="s">
        <v>327</v>
      </c>
      <c r="C153" s="37"/>
      <c r="D153" s="53" t="s">
        <v>323</v>
      </c>
      <c r="E153" s="53" t="s">
        <v>324</v>
      </c>
      <c r="F153" s="53" t="s">
        <v>325</v>
      </c>
      <c r="G153" s="37" t="s">
        <v>326</v>
      </c>
      <c r="H153" s="41"/>
      <c r="I153" s="37"/>
      <c r="J153" s="38">
        <v>8.4</v>
      </c>
      <c r="K153" s="39">
        <v>1.05</v>
      </c>
      <c r="L153" s="40">
        <v>5.439999999999981E-2</v>
      </c>
      <c r="M153" s="41" t="str">
        <f t="shared" si="14"/>
        <v>L</v>
      </c>
      <c r="N153" s="42">
        <v>7.6943999999999999</v>
      </c>
      <c r="O153" s="51" t="str">
        <f t="shared" si="15"/>
        <v>L</v>
      </c>
      <c r="P153" s="42">
        <v>104.8288</v>
      </c>
      <c r="Q153" s="41" t="str">
        <f t="shared" si="16"/>
        <v>M</v>
      </c>
      <c r="R153" s="42">
        <v>0.72599999999999998</v>
      </c>
      <c r="S153" s="51" t="str">
        <f t="shared" si="17"/>
        <v>S</v>
      </c>
      <c r="T153" s="42">
        <v>0.63</v>
      </c>
      <c r="U153" s="51" t="str">
        <f t="shared" si="18"/>
        <v>S</v>
      </c>
      <c r="V153" s="40">
        <v>4.4459999999999997</v>
      </c>
      <c r="W153" s="49" t="str">
        <f t="shared" si="19"/>
        <v>D</v>
      </c>
      <c r="X153" s="40">
        <v>10.18</v>
      </c>
      <c r="Y153" s="51" t="str">
        <f t="shared" si="20"/>
        <v>S</v>
      </c>
      <c r="Z153" s="37"/>
    </row>
    <row r="154" spans="1:26" s="43" customFormat="1" x14ac:dyDescent="0.25">
      <c r="A154" s="36">
        <v>1310</v>
      </c>
      <c r="B154" s="53" t="s">
        <v>328</v>
      </c>
      <c r="C154" s="37"/>
      <c r="D154" s="53" t="s">
        <v>323</v>
      </c>
      <c r="E154" s="53" t="s">
        <v>324</v>
      </c>
      <c r="F154" s="53" t="s">
        <v>325</v>
      </c>
      <c r="G154" s="37" t="s">
        <v>326</v>
      </c>
      <c r="H154" s="41"/>
      <c r="I154" s="37"/>
      <c r="J154" s="38">
        <v>8.4</v>
      </c>
      <c r="K154" s="39">
        <v>1.24</v>
      </c>
      <c r="L154" s="40">
        <v>2.7199999999999905E-2</v>
      </c>
      <c r="M154" s="41" t="str">
        <f t="shared" si="14"/>
        <v>L</v>
      </c>
      <c r="N154" s="42">
        <v>2.0518400000000003</v>
      </c>
      <c r="O154" s="51" t="str">
        <f t="shared" si="15"/>
        <v>L</v>
      </c>
      <c r="P154" s="42">
        <v>67.020800000000008</v>
      </c>
      <c r="Q154" s="41" t="str">
        <f t="shared" si="16"/>
        <v>M</v>
      </c>
      <c r="R154" s="42">
        <v>0.33800000000000002</v>
      </c>
      <c r="S154" s="51" t="str">
        <f t="shared" si="17"/>
        <v>D</v>
      </c>
      <c r="T154" s="42">
        <v>0.55800000000000005</v>
      </c>
      <c r="U154" s="51" t="str">
        <f t="shared" si="18"/>
        <v>S</v>
      </c>
      <c r="V154" s="40">
        <v>3.4860000000000002</v>
      </c>
      <c r="W154" s="49" t="str">
        <f t="shared" si="19"/>
        <v>D</v>
      </c>
      <c r="X154" s="40">
        <v>3.8460000000000001</v>
      </c>
      <c r="Y154" s="51" t="str">
        <f t="shared" si="20"/>
        <v>S</v>
      </c>
      <c r="Z154" s="37"/>
    </row>
    <row r="155" spans="1:26" s="43" customFormat="1" x14ac:dyDescent="0.25">
      <c r="A155" s="36">
        <v>1311</v>
      </c>
      <c r="B155" s="53" t="s">
        <v>329</v>
      </c>
      <c r="C155" s="37"/>
      <c r="D155" s="53" t="s">
        <v>323</v>
      </c>
      <c r="E155" s="53" t="s">
        <v>324</v>
      </c>
      <c r="F155" s="53" t="s">
        <v>325</v>
      </c>
      <c r="G155" s="37" t="s">
        <v>326</v>
      </c>
      <c r="H155" s="37"/>
      <c r="I155" s="37"/>
      <c r="J155" s="38">
        <v>8</v>
      </c>
      <c r="K155" s="39">
        <v>1.68</v>
      </c>
      <c r="L155" s="40">
        <v>0.13600000000000001</v>
      </c>
      <c r="M155" s="41" t="str">
        <f t="shared" si="14"/>
        <v>L</v>
      </c>
      <c r="N155" s="42">
        <v>3.0777600000000005</v>
      </c>
      <c r="O155" s="51" t="str">
        <f t="shared" si="15"/>
        <v>L</v>
      </c>
      <c r="P155" s="42">
        <v>70.502400000000009</v>
      </c>
      <c r="Q155" s="41" t="str">
        <f t="shared" si="16"/>
        <v>M</v>
      </c>
      <c r="R155" s="42">
        <v>0.496</v>
      </c>
      <c r="S155" s="51" t="str">
        <f t="shared" si="17"/>
        <v>D</v>
      </c>
      <c r="T155" s="42">
        <v>0.54600000000000004</v>
      </c>
      <c r="U155" s="51" t="str">
        <f t="shared" si="18"/>
        <v>S</v>
      </c>
      <c r="V155" s="40">
        <v>3.9060000000000001</v>
      </c>
      <c r="W155" s="49" t="str">
        <f t="shared" si="19"/>
        <v>D</v>
      </c>
      <c r="X155" s="40">
        <v>3.43</v>
      </c>
      <c r="Y155" s="51" t="str">
        <f t="shared" si="20"/>
        <v>S</v>
      </c>
      <c r="Z155" s="37"/>
    </row>
    <row r="156" spans="1:26" s="43" customFormat="1" x14ac:dyDescent="0.25">
      <c r="A156" s="36">
        <v>1312</v>
      </c>
      <c r="B156" s="53" t="s">
        <v>330</v>
      </c>
      <c r="C156" s="37"/>
      <c r="D156" s="53" t="s">
        <v>323</v>
      </c>
      <c r="E156" s="53" t="s">
        <v>324</v>
      </c>
      <c r="F156" s="53" t="s">
        <v>325</v>
      </c>
      <c r="G156" s="37" t="s">
        <v>326</v>
      </c>
      <c r="H156" s="37"/>
      <c r="I156" s="37"/>
      <c r="J156" s="38">
        <v>7.4</v>
      </c>
      <c r="K156" s="39">
        <v>1.67</v>
      </c>
      <c r="L156" s="40">
        <v>0.27200000000000002</v>
      </c>
      <c r="M156" s="41" t="str">
        <f t="shared" si="14"/>
        <v>L</v>
      </c>
      <c r="N156" s="42">
        <v>22.057279999999999</v>
      </c>
      <c r="O156" s="51" t="str">
        <f t="shared" si="15"/>
        <v>M</v>
      </c>
      <c r="P156" s="42">
        <v>90.630400000000009</v>
      </c>
      <c r="Q156" s="41" t="str">
        <f t="shared" si="16"/>
        <v>M</v>
      </c>
      <c r="R156" s="42">
        <v>1.0860000000000001</v>
      </c>
      <c r="S156" s="51" t="str">
        <f t="shared" si="17"/>
        <v>S</v>
      </c>
      <c r="T156" s="42">
        <v>1.0880000000000001</v>
      </c>
      <c r="U156" s="51" t="str">
        <f t="shared" si="18"/>
        <v>S</v>
      </c>
      <c r="V156" s="40">
        <v>17.940000000000001</v>
      </c>
      <c r="W156" s="49" t="str">
        <f t="shared" si="19"/>
        <v>S</v>
      </c>
      <c r="X156" s="40">
        <v>10.94</v>
      </c>
      <c r="Y156" s="51" t="str">
        <f t="shared" si="20"/>
        <v>S</v>
      </c>
      <c r="Z156" s="37"/>
    </row>
    <row r="157" spans="1:26" s="43" customFormat="1" x14ac:dyDescent="0.25">
      <c r="A157" s="36">
        <v>1313</v>
      </c>
      <c r="B157" s="53" t="s">
        <v>331</v>
      </c>
      <c r="C157" s="37"/>
      <c r="D157" s="53" t="s">
        <v>323</v>
      </c>
      <c r="E157" s="53" t="s">
        <v>324</v>
      </c>
      <c r="F157" s="53" t="s">
        <v>325</v>
      </c>
      <c r="G157" s="37" t="s">
        <v>326</v>
      </c>
      <c r="H157" s="37"/>
      <c r="I157" s="37"/>
      <c r="J157" s="38">
        <v>7.6</v>
      </c>
      <c r="K157" s="39">
        <v>2.09</v>
      </c>
      <c r="L157" s="40">
        <v>0.32639999999999986</v>
      </c>
      <c r="M157" s="41" t="str">
        <f t="shared" si="14"/>
        <v>L</v>
      </c>
      <c r="N157" s="42">
        <v>20.00544</v>
      </c>
      <c r="O157" s="51" t="str">
        <f t="shared" si="15"/>
        <v>M</v>
      </c>
      <c r="P157" s="42">
        <v>86.496000000000009</v>
      </c>
      <c r="Q157" s="41" t="str">
        <f t="shared" si="16"/>
        <v>M</v>
      </c>
      <c r="R157" s="42">
        <v>1.214</v>
      </c>
      <c r="S157" s="51" t="str">
        <f t="shared" si="17"/>
        <v>S</v>
      </c>
      <c r="T157" s="42">
        <v>0.63</v>
      </c>
      <c r="U157" s="51" t="str">
        <f t="shared" si="18"/>
        <v>S</v>
      </c>
      <c r="V157" s="40">
        <v>3.9060000000000001</v>
      </c>
      <c r="W157" s="49" t="str">
        <f t="shared" si="19"/>
        <v>D</v>
      </c>
      <c r="X157" s="40">
        <v>3.8580000000000001</v>
      </c>
      <c r="Y157" s="51" t="str">
        <f t="shared" si="20"/>
        <v>S</v>
      </c>
      <c r="Z157" s="37"/>
    </row>
    <row r="158" spans="1:26" s="43" customFormat="1" x14ac:dyDescent="0.25">
      <c r="A158" s="36">
        <v>1314</v>
      </c>
      <c r="B158" s="53" t="s">
        <v>332</v>
      </c>
      <c r="C158" s="37"/>
      <c r="D158" s="53" t="s">
        <v>323</v>
      </c>
      <c r="E158" s="53" t="s">
        <v>324</v>
      </c>
      <c r="F158" s="53" t="s">
        <v>325</v>
      </c>
      <c r="G158" s="37" t="s">
        <v>326</v>
      </c>
      <c r="H158" s="37"/>
      <c r="I158" s="37"/>
      <c r="J158" s="38">
        <v>7.9</v>
      </c>
      <c r="K158" s="39">
        <v>1.38</v>
      </c>
      <c r="L158" s="40">
        <v>8.16000000000002E-2</v>
      </c>
      <c r="M158" s="41" t="str">
        <f t="shared" si="14"/>
        <v>L</v>
      </c>
      <c r="N158" s="42">
        <v>19.49248</v>
      </c>
      <c r="O158" s="51" t="str">
        <f t="shared" si="15"/>
        <v>M</v>
      </c>
      <c r="P158" s="42">
        <v>127.29600000000001</v>
      </c>
      <c r="Q158" s="41" t="str">
        <f t="shared" si="16"/>
        <v>M</v>
      </c>
      <c r="R158" s="42">
        <v>1.248</v>
      </c>
      <c r="S158" s="51" t="str">
        <f t="shared" si="17"/>
        <v>S</v>
      </c>
      <c r="T158" s="42">
        <v>0.65400000000000003</v>
      </c>
      <c r="U158" s="51" t="str">
        <f t="shared" si="18"/>
        <v>S</v>
      </c>
      <c r="V158" s="40">
        <v>6.6639999999999997</v>
      </c>
      <c r="W158" s="49" t="str">
        <f t="shared" si="19"/>
        <v>S</v>
      </c>
      <c r="X158" s="40">
        <v>4.13</v>
      </c>
      <c r="Y158" s="51" t="str">
        <f t="shared" si="20"/>
        <v>S</v>
      </c>
      <c r="Z158" s="37"/>
    </row>
    <row r="159" spans="1:26" s="43" customFormat="1" x14ac:dyDescent="0.25">
      <c r="A159" s="36">
        <v>1315</v>
      </c>
      <c r="B159" s="53" t="s">
        <v>333</v>
      </c>
      <c r="C159" s="37"/>
      <c r="D159" s="53" t="s">
        <v>323</v>
      </c>
      <c r="E159" s="53" t="s">
        <v>324</v>
      </c>
      <c r="F159" s="53" t="s">
        <v>325</v>
      </c>
      <c r="G159" s="37" t="s">
        <v>326</v>
      </c>
      <c r="H159" s="37"/>
      <c r="I159" s="37"/>
      <c r="J159" s="38">
        <v>8.1999999999999993</v>
      </c>
      <c r="K159" s="39">
        <v>0.65</v>
      </c>
      <c r="L159" s="40">
        <v>0.40800000000000003</v>
      </c>
      <c r="M159" s="41" t="str">
        <f t="shared" si="14"/>
        <v>L</v>
      </c>
      <c r="N159" s="42">
        <v>13.849920000000001</v>
      </c>
      <c r="O159" s="51" t="str">
        <f t="shared" si="15"/>
        <v>M</v>
      </c>
      <c r="P159" s="42">
        <v>79.8048</v>
      </c>
      <c r="Q159" s="41" t="str">
        <f t="shared" si="16"/>
        <v>M</v>
      </c>
      <c r="R159" s="42">
        <v>0.53600000000000003</v>
      </c>
      <c r="S159" s="51" t="str">
        <f t="shared" si="17"/>
        <v>D</v>
      </c>
      <c r="T159" s="42">
        <v>0.41399999999999998</v>
      </c>
      <c r="U159" s="51" t="str">
        <f t="shared" si="18"/>
        <v>S</v>
      </c>
      <c r="V159" s="40">
        <v>4.6859999999999999</v>
      </c>
      <c r="W159" s="49" t="str">
        <f t="shared" si="19"/>
        <v>S</v>
      </c>
      <c r="X159" s="40">
        <v>4.726</v>
      </c>
      <c r="Y159" s="51" t="str">
        <f t="shared" si="20"/>
        <v>S</v>
      </c>
      <c r="Z159" s="37"/>
    </row>
    <row r="160" spans="1:26" s="43" customFormat="1" x14ac:dyDescent="0.25">
      <c r="A160" s="36">
        <v>1316</v>
      </c>
      <c r="B160" s="53" t="s">
        <v>334</v>
      </c>
      <c r="C160" s="37"/>
      <c r="D160" s="53" t="s">
        <v>323</v>
      </c>
      <c r="E160" s="53" t="s">
        <v>324</v>
      </c>
      <c r="F160" s="53" t="s">
        <v>325</v>
      </c>
      <c r="G160" s="37" t="s">
        <v>326</v>
      </c>
      <c r="H160" s="37"/>
      <c r="I160" s="37"/>
      <c r="J160" s="38">
        <v>8</v>
      </c>
      <c r="K160" s="39">
        <v>1.24</v>
      </c>
      <c r="L160" s="40">
        <v>0.13600000000000001</v>
      </c>
      <c r="M160" s="41" t="str">
        <f t="shared" si="14"/>
        <v>L</v>
      </c>
      <c r="N160" s="42">
        <v>12.311040000000002</v>
      </c>
      <c r="O160" s="51" t="str">
        <f t="shared" si="15"/>
        <v>M</v>
      </c>
      <c r="P160" s="42">
        <v>86.931200000000004</v>
      </c>
      <c r="Q160" s="41" t="str">
        <f t="shared" si="16"/>
        <v>M</v>
      </c>
      <c r="R160" s="42">
        <v>0.84199999999999997</v>
      </c>
      <c r="S160" s="51" t="str">
        <f t="shared" si="17"/>
        <v>S</v>
      </c>
      <c r="T160" s="42">
        <v>0.40200000000000002</v>
      </c>
      <c r="U160" s="51" t="str">
        <f t="shared" si="18"/>
        <v>S</v>
      </c>
      <c r="V160" s="40">
        <v>3.4260000000000002</v>
      </c>
      <c r="W160" s="49" t="str">
        <f t="shared" si="19"/>
        <v>D</v>
      </c>
      <c r="X160" s="40">
        <v>4.82</v>
      </c>
      <c r="Y160" s="51" t="str">
        <f t="shared" si="20"/>
        <v>S</v>
      </c>
      <c r="Z160" s="37"/>
    </row>
    <row r="161" spans="1:26" s="43" customFormat="1" x14ac:dyDescent="0.25">
      <c r="A161" s="36">
        <v>1317</v>
      </c>
      <c r="B161" s="53" t="s">
        <v>335</v>
      </c>
      <c r="C161" s="37"/>
      <c r="D161" s="53" t="s">
        <v>323</v>
      </c>
      <c r="E161" s="53" t="s">
        <v>324</v>
      </c>
      <c r="F161" s="53" t="s">
        <v>325</v>
      </c>
      <c r="G161" s="37" t="s">
        <v>326</v>
      </c>
      <c r="H161" s="37"/>
      <c r="I161" s="37"/>
      <c r="J161" s="38">
        <v>8</v>
      </c>
      <c r="K161" s="39">
        <v>0.87</v>
      </c>
      <c r="L161" s="40">
        <v>0.40800000000000003</v>
      </c>
      <c r="M161" s="41" t="str">
        <f t="shared" si="14"/>
        <v>L</v>
      </c>
      <c r="N161" s="42">
        <v>16.414720000000003</v>
      </c>
      <c r="O161" s="51" t="str">
        <f t="shared" si="15"/>
        <v>M</v>
      </c>
      <c r="P161" s="42">
        <v>121.58400000000002</v>
      </c>
      <c r="Q161" s="41" t="str">
        <f t="shared" si="16"/>
        <v>M</v>
      </c>
      <c r="R161" s="42">
        <v>0.47799999999999998</v>
      </c>
      <c r="S161" s="51" t="str">
        <f t="shared" si="17"/>
        <v>D</v>
      </c>
      <c r="T161" s="42">
        <v>0.8</v>
      </c>
      <c r="U161" s="51" t="str">
        <f t="shared" si="18"/>
        <v>S</v>
      </c>
      <c r="V161" s="40">
        <v>9.1839999999999993</v>
      </c>
      <c r="W161" s="49" t="str">
        <f t="shared" si="19"/>
        <v>S</v>
      </c>
      <c r="X161" s="40">
        <v>4.3680000000000003</v>
      </c>
      <c r="Y161" s="51" t="str">
        <f t="shared" si="20"/>
        <v>S</v>
      </c>
      <c r="Z161" s="37"/>
    </row>
    <row r="162" spans="1:26" s="43" customFormat="1" x14ac:dyDescent="0.25">
      <c r="A162" s="36">
        <v>1318</v>
      </c>
      <c r="B162" s="53" t="s">
        <v>336</v>
      </c>
      <c r="C162" s="37"/>
      <c r="D162" s="53" t="s">
        <v>323</v>
      </c>
      <c r="E162" s="53" t="s">
        <v>324</v>
      </c>
      <c r="F162" s="53" t="s">
        <v>325</v>
      </c>
      <c r="G162" s="37" t="s">
        <v>326</v>
      </c>
      <c r="H162" s="37"/>
      <c r="I162" s="37"/>
      <c r="J162" s="38">
        <v>7.5</v>
      </c>
      <c r="K162" s="39">
        <v>0.73</v>
      </c>
      <c r="L162" s="40">
        <v>0.21760000000000021</v>
      </c>
      <c r="M162" s="41" t="str">
        <f t="shared" si="14"/>
        <v>L</v>
      </c>
      <c r="N162" s="42">
        <v>22.057279999999999</v>
      </c>
      <c r="O162" s="51" t="str">
        <f t="shared" si="15"/>
        <v>M</v>
      </c>
      <c r="P162" s="42">
        <v>99.28</v>
      </c>
      <c r="Q162" s="41" t="str">
        <f t="shared" si="16"/>
        <v>M</v>
      </c>
      <c r="R162" s="42">
        <v>1.6220000000000001</v>
      </c>
      <c r="S162" s="51" t="str">
        <f t="shared" si="17"/>
        <v>S</v>
      </c>
      <c r="T162" s="42">
        <v>0.90800000000000003</v>
      </c>
      <c r="U162" s="51" t="str">
        <f t="shared" si="18"/>
        <v>S</v>
      </c>
      <c r="V162" s="40">
        <v>20.399999999999999</v>
      </c>
      <c r="W162" s="49" t="str">
        <f t="shared" si="19"/>
        <v>S</v>
      </c>
      <c r="X162" s="40">
        <v>10.06</v>
      </c>
      <c r="Y162" s="51" t="str">
        <f t="shared" si="20"/>
        <v>S</v>
      </c>
      <c r="Z162" s="37"/>
    </row>
    <row r="163" spans="1:26" s="43" customFormat="1" x14ac:dyDescent="0.25">
      <c r="A163" s="36">
        <v>1319</v>
      </c>
      <c r="B163" s="53" t="s">
        <v>337</v>
      </c>
      <c r="C163" s="37"/>
      <c r="D163" s="53" t="s">
        <v>323</v>
      </c>
      <c r="E163" s="53" t="s">
        <v>324</v>
      </c>
      <c r="F163" s="53" t="s">
        <v>325</v>
      </c>
      <c r="G163" s="37" t="s">
        <v>326</v>
      </c>
      <c r="H163" s="37"/>
      <c r="I163" s="37"/>
      <c r="J163" s="38">
        <v>7.7</v>
      </c>
      <c r="K163" s="39">
        <v>0.38</v>
      </c>
      <c r="L163" s="40">
        <v>2.7199999999999905E-2</v>
      </c>
      <c r="M163" s="41" t="str">
        <f t="shared" si="14"/>
        <v>L</v>
      </c>
      <c r="N163" s="42">
        <v>11.285120000000001</v>
      </c>
      <c r="O163" s="51" t="str">
        <f t="shared" si="15"/>
        <v>M</v>
      </c>
      <c r="P163" s="42">
        <v>118.86400000000002</v>
      </c>
      <c r="Q163" s="41" t="str">
        <f t="shared" si="16"/>
        <v>M</v>
      </c>
      <c r="R163" s="42">
        <v>0.71199999999999997</v>
      </c>
      <c r="S163" s="51" t="str">
        <f t="shared" si="17"/>
        <v>S</v>
      </c>
      <c r="T163" s="42">
        <v>0.51</v>
      </c>
      <c r="U163" s="51" t="str">
        <f t="shared" si="18"/>
        <v>S</v>
      </c>
      <c r="V163" s="40">
        <v>4.9260000000000002</v>
      </c>
      <c r="W163" s="49" t="str">
        <f t="shared" si="19"/>
        <v>S</v>
      </c>
      <c r="X163" s="40">
        <v>4.63</v>
      </c>
      <c r="Y163" s="51" t="str">
        <f t="shared" si="20"/>
        <v>S</v>
      </c>
      <c r="Z163" s="37"/>
    </row>
    <row r="164" spans="1:26" s="43" customFormat="1" x14ac:dyDescent="0.25">
      <c r="A164" s="36">
        <v>1320</v>
      </c>
      <c r="B164" s="53" t="s">
        <v>338</v>
      </c>
      <c r="C164" s="37"/>
      <c r="D164" s="53" t="s">
        <v>323</v>
      </c>
      <c r="E164" s="53" t="s">
        <v>324</v>
      </c>
      <c r="F164" s="53" t="s">
        <v>325</v>
      </c>
      <c r="G164" s="37" t="s">
        <v>326</v>
      </c>
      <c r="H164" s="37"/>
      <c r="I164" s="37"/>
      <c r="J164" s="38">
        <v>7.5</v>
      </c>
      <c r="K164" s="39">
        <v>1.01</v>
      </c>
      <c r="L164" s="40">
        <v>0.38080000000000014</v>
      </c>
      <c r="M164" s="41" t="str">
        <f t="shared" si="14"/>
        <v>L</v>
      </c>
      <c r="N164" s="42">
        <v>12.824000000000002</v>
      </c>
      <c r="O164" s="51" t="str">
        <f t="shared" si="15"/>
        <v>M</v>
      </c>
      <c r="P164" s="42">
        <v>120.768</v>
      </c>
      <c r="Q164" s="41" t="str">
        <f t="shared" si="16"/>
        <v>M</v>
      </c>
      <c r="R164" s="42">
        <v>0.73599999999999999</v>
      </c>
      <c r="S164" s="51" t="str">
        <f t="shared" si="17"/>
        <v>S</v>
      </c>
      <c r="T164" s="42">
        <v>0.70199999999999996</v>
      </c>
      <c r="U164" s="51" t="str">
        <f t="shared" si="18"/>
        <v>S</v>
      </c>
      <c r="V164" s="40">
        <v>5.8239999999999998</v>
      </c>
      <c r="W164" s="49" t="str">
        <f t="shared" si="19"/>
        <v>S</v>
      </c>
      <c r="X164" s="40">
        <v>5.1059999999999999</v>
      </c>
      <c r="Y164" s="51" t="str">
        <f t="shared" si="20"/>
        <v>S</v>
      </c>
      <c r="Z164" s="37"/>
    </row>
    <row r="165" spans="1:26" s="43" customFormat="1" x14ac:dyDescent="0.25">
      <c r="A165" s="36">
        <v>1321</v>
      </c>
      <c r="B165" s="53" t="s">
        <v>339</v>
      </c>
      <c r="C165" s="37"/>
      <c r="D165" s="53" t="s">
        <v>323</v>
      </c>
      <c r="E165" s="53" t="s">
        <v>324</v>
      </c>
      <c r="F165" s="53" t="s">
        <v>325</v>
      </c>
      <c r="G165" s="37" t="s">
        <v>326</v>
      </c>
      <c r="H165" s="37"/>
      <c r="I165" s="37"/>
      <c r="J165" s="38">
        <v>7.5</v>
      </c>
      <c r="K165" s="39">
        <v>0.85</v>
      </c>
      <c r="L165" s="40">
        <v>0.27200000000000002</v>
      </c>
      <c r="M165" s="41" t="str">
        <f t="shared" si="14"/>
        <v>L</v>
      </c>
      <c r="N165" s="42">
        <v>17.440640000000002</v>
      </c>
      <c r="O165" s="51" t="str">
        <f t="shared" si="15"/>
        <v>M</v>
      </c>
      <c r="P165" s="42">
        <v>112.71680000000001</v>
      </c>
      <c r="Q165" s="41" t="str">
        <f t="shared" si="16"/>
        <v>M</v>
      </c>
      <c r="R165" s="42">
        <v>1.0720000000000001</v>
      </c>
      <c r="S165" s="51" t="str">
        <f t="shared" si="17"/>
        <v>S</v>
      </c>
      <c r="T165" s="42">
        <v>0.60599999999999998</v>
      </c>
      <c r="U165" s="51" t="str">
        <f t="shared" si="18"/>
        <v>S</v>
      </c>
      <c r="V165" s="40">
        <v>5.7039999999999997</v>
      </c>
      <c r="W165" s="49" t="str">
        <f t="shared" si="19"/>
        <v>S</v>
      </c>
      <c r="X165" s="40">
        <v>9.7439999999999998</v>
      </c>
      <c r="Y165" s="51" t="str">
        <f t="shared" si="20"/>
        <v>S</v>
      </c>
      <c r="Z165" s="37"/>
    </row>
    <row r="166" spans="1:26" s="43" customFormat="1" x14ac:dyDescent="0.25">
      <c r="A166" s="36">
        <v>1322</v>
      </c>
      <c r="B166" s="53" t="s">
        <v>340</v>
      </c>
      <c r="C166" s="37"/>
      <c r="D166" s="53" t="s">
        <v>323</v>
      </c>
      <c r="E166" s="53" t="s">
        <v>324</v>
      </c>
      <c r="F166" s="53" t="s">
        <v>325</v>
      </c>
      <c r="G166" s="37" t="s">
        <v>326</v>
      </c>
      <c r="H166" s="37"/>
      <c r="I166" s="37"/>
      <c r="J166" s="38">
        <v>7.8</v>
      </c>
      <c r="K166" s="39">
        <v>0.94</v>
      </c>
      <c r="L166" s="40">
        <v>0.27200000000000002</v>
      </c>
      <c r="M166" s="41" t="str">
        <f t="shared" si="14"/>
        <v>L</v>
      </c>
      <c r="N166" s="42">
        <v>32.829440000000005</v>
      </c>
      <c r="O166" s="51" t="str">
        <f t="shared" si="15"/>
        <v>H</v>
      </c>
      <c r="P166" s="42">
        <v>118.21120000000001</v>
      </c>
      <c r="Q166" s="41" t="str">
        <f t="shared" si="16"/>
        <v>M</v>
      </c>
      <c r="R166" s="42">
        <v>0.68799999999999994</v>
      </c>
      <c r="S166" s="51" t="str">
        <f t="shared" si="17"/>
        <v>S</v>
      </c>
      <c r="T166" s="42">
        <v>0.60599999999999998</v>
      </c>
      <c r="U166" s="51" t="str">
        <f t="shared" si="18"/>
        <v>S</v>
      </c>
      <c r="V166" s="40">
        <v>5.2839999999999998</v>
      </c>
      <c r="W166" s="49" t="str">
        <f t="shared" si="19"/>
        <v>S</v>
      </c>
      <c r="X166" s="40">
        <v>6.9480000000000004</v>
      </c>
      <c r="Y166" s="51" t="str">
        <f t="shared" si="20"/>
        <v>S</v>
      </c>
      <c r="Z166" s="37"/>
    </row>
    <row r="167" spans="1:26" s="43" customFormat="1" x14ac:dyDescent="0.25">
      <c r="A167" s="36">
        <v>1323</v>
      </c>
      <c r="B167" s="53" t="s">
        <v>341</v>
      </c>
      <c r="C167" s="37"/>
      <c r="D167" s="53" t="s">
        <v>323</v>
      </c>
      <c r="E167" s="53" t="s">
        <v>324</v>
      </c>
      <c r="F167" s="53" t="s">
        <v>325</v>
      </c>
      <c r="G167" s="37" t="s">
        <v>326</v>
      </c>
      <c r="H167" s="37"/>
      <c r="I167" s="37"/>
      <c r="J167" s="38">
        <v>7.7</v>
      </c>
      <c r="K167" s="39">
        <v>0.67</v>
      </c>
      <c r="L167" s="40">
        <v>0.13600000000000001</v>
      </c>
      <c r="M167" s="41" t="str">
        <f t="shared" si="14"/>
        <v>L</v>
      </c>
      <c r="N167" s="42">
        <v>37.959040000000002</v>
      </c>
      <c r="O167" s="51" t="str">
        <f t="shared" si="15"/>
        <v>H</v>
      </c>
      <c r="P167" s="42">
        <v>105.75360000000002</v>
      </c>
      <c r="Q167" s="41" t="str">
        <f t="shared" si="16"/>
        <v>M</v>
      </c>
      <c r="R167" s="42">
        <v>0.91400000000000003</v>
      </c>
      <c r="S167" s="51" t="str">
        <f t="shared" si="17"/>
        <v>S</v>
      </c>
      <c r="T167" s="42">
        <v>0.65400000000000003</v>
      </c>
      <c r="U167" s="51" t="str">
        <f t="shared" si="18"/>
        <v>S</v>
      </c>
      <c r="V167" s="40">
        <v>6.1239999999999997</v>
      </c>
      <c r="W167" s="49" t="str">
        <f t="shared" si="19"/>
        <v>S</v>
      </c>
      <c r="X167" s="40">
        <v>5.0220000000000002</v>
      </c>
      <c r="Y167" s="51" t="str">
        <f t="shared" si="20"/>
        <v>S</v>
      </c>
      <c r="Z167" s="37"/>
    </row>
    <row r="168" spans="1:26" s="43" customFormat="1" x14ac:dyDescent="0.25">
      <c r="A168" s="36">
        <v>1324</v>
      </c>
      <c r="B168" s="53" t="s">
        <v>342</v>
      </c>
      <c r="C168" s="37"/>
      <c r="D168" s="53" t="s">
        <v>323</v>
      </c>
      <c r="E168" s="53" t="s">
        <v>324</v>
      </c>
      <c r="F168" s="53" t="s">
        <v>325</v>
      </c>
      <c r="G168" s="37" t="s">
        <v>326</v>
      </c>
      <c r="H168" s="37"/>
      <c r="I168" s="37"/>
      <c r="J168" s="38">
        <v>7.8</v>
      </c>
      <c r="K168" s="39">
        <v>1.41</v>
      </c>
      <c r="L168" s="40">
        <v>0.27200000000000002</v>
      </c>
      <c r="M168" s="41" t="str">
        <f t="shared" ref="M168:M231" si="21">IF(L168&gt;0.75,"H",IF(L168&gt;0.5,"M","L"))</f>
        <v>L</v>
      </c>
      <c r="N168" s="42">
        <v>27.186880000000002</v>
      </c>
      <c r="O168" s="51" t="str">
        <f t="shared" si="15"/>
        <v>H</v>
      </c>
      <c r="P168" s="42">
        <v>61.852800000000002</v>
      </c>
      <c r="Q168" s="41" t="str">
        <f t="shared" si="16"/>
        <v>M</v>
      </c>
      <c r="R168" s="42">
        <v>0.372</v>
      </c>
      <c r="S168" s="51" t="str">
        <f t="shared" si="17"/>
        <v>D</v>
      </c>
      <c r="T168" s="42">
        <v>0.54600000000000004</v>
      </c>
      <c r="U168" s="51" t="str">
        <f t="shared" si="18"/>
        <v>S</v>
      </c>
      <c r="V168" s="40">
        <v>4.266</v>
      </c>
      <c r="W168" s="49" t="str">
        <f t="shared" si="19"/>
        <v>D</v>
      </c>
      <c r="X168" s="40">
        <v>3.286</v>
      </c>
      <c r="Y168" s="51" t="str">
        <f t="shared" si="20"/>
        <v>S</v>
      </c>
      <c r="Z168" s="37"/>
    </row>
    <row r="169" spans="1:26" s="43" customFormat="1" x14ac:dyDescent="0.25">
      <c r="A169" s="36">
        <v>1325</v>
      </c>
      <c r="B169" s="53" t="s">
        <v>343</v>
      </c>
      <c r="C169" s="37"/>
      <c r="D169" s="53" t="s">
        <v>323</v>
      </c>
      <c r="E169" s="53" t="s">
        <v>324</v>
      </c>
      <c r="F169" s="53" t="s">
        <v>325</v>
      </c>
      <c r="G169" s="37" t="s">
        <v>326</v>
      </c>
      <c r="H169" s="37"/>
      <c r="I169" s="37"/>
      <c r="J169" s="38">
        <v>8.1999999999999993</v>
      </c>
      <c r="K169" s="39">
        <v>1.07</v>
      </c>
      <c r="L169" s="40">
        <v>0.35360000000000019</v>
      </c>
      <c r="M169" s="41" t="str">
        <f t="shared" si="21"/>
        <v>L</v>
      </c>
      <c r="N169" s="42">
        <v>24.622080000000004</v>
      </c>
      <c r="O169" s="51" t="str">
        <f t="shared" si="15"/>
        <v>H</v>
      </c>
      <c r="P169" s="42">
        <v>86.659199999999998</v>
      </c>
      <c r="Q169" s="41" t="str">
        <f t="shared" si="16"/>
        <v>M</v>
      </c>
      <c r="R169" s="42">
        <v>0.22</v>
      </c>
      <c r="S169" s="51" t="str">
        <f t="shared" si="17"/>
        <v>D</v>
      </c>
      <c r="T169" s="42">
        <v>0.54600000000000004</v>
      </c>
      <c r="U169" s="51" t="str">
        <f t="shared" si="18"/>
        <v>S</v>
      </c>
      <c r="V169" s="40">
        <v>4.0259999999999998</v>
      </c>
      <c r="W169" s="49" t="str">
        <f t="shared" si="19"/>
        <v>D</v>
      </c>
      <c r="X169" s="40">
        <v>4.0599999999999996</v>
      </c>
      <c r="Y169" s="51" t="str">
        <f t="shared" si="20"/>
        <v>S</v>
      </c>
      <c r="Z169" s="37"/>
    </row>
    <row r="170" spans="1:26" s="43" customFormat="1" x14ac:dyDescent="0.25">
      <c r="A170" s="36">
        <v>1326</v>
      </c>
      <c r="B170" s="53" t="s">
        <v>344</v>
      </c>
      <c r="C170" s="37"/>
      <c r="D170" s="53" t="s">
        <v>323</v>
      </c>
      <c r="E170" s="53" t="s">
        <v>324</v>
      </c>
      <c r="F170" s="53" t="s">
        <v>325</v>
      </c>
      <c r="G170" s="37" t="s">
        <v>326</v>
      </c>
      <c r="H170" s="37"/>
      <c r="I170" s="37"/>
      <c r="J170" s="38">
        <v>7.8</v>
      </c>
      <c r="K170" s="39">
        <v>1.67</v>
      </c>
      <c r="L170" s="40">
        <v>0.19039999999999982</v>
      </c>
      <c r="M170" s="41" t="str">
        <f t="shared" si="21"/>
        <v>L</v>
      </c>
      <c r="N170" s="42">
        <v>15.901760000000001</v>
      </c>
      <c r="O170" s="51" t="str">
        <f t="shared" si="15"/>
        <v>M</v>
      </c>
      <c r="P170" s="42">
        <v>72.297600000000003</v>
      </c>
      <c r="Q170" s="41" t="str">
        <f t="shared" si="16"/>
        <v>M</v>
      </c>
      <c r="R170" s="42">
        <v>1.5840000000000001</v>
      </c>
      <c r="S170" s="51" t="str">
        <f t="shared" si="17"/>
        <v>S</v>
      </c>
      <c r="T170" s="42">
        <v>0.77400000000000002</v>
      </c>
      <c r="U170" s="51" t="str">
        <f t="shared" si="18"/>
        <v>S</v>
      </c>
      <c r="V170" s="40">
        <v>8.2840000000000007</v>
      </c>
      <c r="W170" s="49" t="str">
        <f t="shared" si="19"/>
        <v>S</v>
      </c>
      <c r="X170" s="40">
        <v>5.4039999999999999</v>
      </c>
      <c r="Y170" s="51" t="str">
        <f t="shared" si="20"/>
        <v>S</v>
      </c>
      <c r="Z170" s="37"/>
    </row>
    <row r="171" spans="1:26" s="43" customFormat="1" x14ac:dyDescent="0.25">
      <c r="A171" s="36">
        <v>1327</v>
      </c>
      <c r="B171" s="53" t="s">
        <v>345</v>
      </c>
      <c r="C171" s="37"/>
      <c r="D171" s="53" t="s">
        <v>323</v>
      </c>
      <c r="E171" s="53" t="s">
        <v>324</v>
      </c>
      <c r="F171" s="53" t="s">
        <v>325</v>
      </c>
      <c r="G171" s="37" t="s">
        <v>326</v>
      </c>
      <c r="H171" s="37"/>
      <c r="I171" s="37"/>
      <c r="J171" s="38">
        <v>7.7</v>
      </c>
      <c r="K171" s="39">
        <v>1.33</v>
      </c>
      <c r="L171" s="40">
        <v>0.40800000000000003</v>
      </c>
      <c r="M171" s="41" t="str">
        <f t="shared" si="21"/>
        <v>L</v>
      </c>
      <c r="N171" s="42">
        <v>32.829440000000005</v>
      </c>
      <c r="O171" s="51" t="str">
        <f t="shared" si="15"/>
        <v>H</v>
      </c>
      <c r="P171" s="42">
        <v>87.366399999999999</v>
      </c>
      <c r="Q171" s="41" t="str">
        <f t="shared" si="16"/>
        <v>M</v>
      </c>
      <c r="R171" s="42">
        <v>0.56000000000000005</v>
      </c>
      <c r="S171" s="51" t="str">
        <f t="shared" si="17"/>
        <v>D</v>
      </c>
      <c r="T171" s="42">
        <v>0.8</v>
      </c>
      <c r="U171" s="51" t="str">
        <f t="shared" si="18"/>
        <v>S</v>
      </c>
      <c r="V171" s="40">
        <v>12.06</v>
      </c>
      <c r="W171" s="49" t="str">
        <f t="shared" si="19"/>
        <v>S</v>
      </c>
      <c r="X171" s="40">
        <v>5.7359999999999998</v>
      </c>
      <c r="Y171" s="51" t="str">
        <f t="shared" si="20"/>
        <v>S</v>
      </c>
      <c r="Z171" s="37"/>
    </row>
    <row r="172" spans="1:26" s="43" customFormat="1" x14ac:dyDescent="0.25">
      <c r="A172" s="36">
        <v>1328</v>
      </c>
      <c r="B172" s="53" t="s">
        <v>346</v>
      </c>
      <c r="C172" s="37"/>
      <c r="D172" s="53" t="s">
        <v>323</v>
      </c>
      <c r="E172" s="53" t="s">
        <v>324</v>
      </c>
      <c r="F172" s="53" t="s">
        <v>325</v>
      </c>
      <c r="G172" s="37" t="s">
        <v>326</v>
      </c>
      <c r="H172" s="37"/>
      <c r="I172" s="37"/>
      <c r="J172" s="38">
        <v>7.4</v>
      </c>
      <c r="K172" s="39">
        <v>1.66</v>
      </c>
      <c r="L172" s="40">
        <v>0.13600000000000001</v>
      </c>
      <c r="M172" s="41" t="str">
        <f t="shared" si="21"/>
        <v>L</v>
      </c>
      <c r="N172" s="42">
        <v>33.342400000000005</v>
      </c>
      <c r="O172" s="51" t="str">
        <f t="shared" si="15"/>
        <v>H</v>
      </c>
      <c r="P172" s="42">
        <v>104.176</v>
      </c>
      <c r="Q172" s="41" t="str">
        <f t="shared" si="16"/>
        <v>M</v>
      </c>
      <c r="R172" s="42">
        <v>0.63</v>
      </c>
      <c r="S172" s="51" t="str">
        <f t="shared" si="17"/>
        <v>S</v>
      </c>
      <c r="T172" s="42">
        <v>0.77400000000000002</v>
      </c>
      <c r="U172" s="51" t="str">
        <f t="shared" si="18"/>
        <v>S</v>
      </c>
      <c r="V172" s="40">
        <v>9.0039999999999996</v>
      </c>
      <c r="W172" s="49" t="str">
        <f t="shared" si="19"/>
        <v>S</v>
      </c>
      <c r="X172" s="40">
        <v>8.15</v>
      </c>
      <c r="Y172" s="51" t="str">
        <f t="shared" si="20"/>
        <v>S</v>
      </c>
      <c r="Z172" s="37"/>
    </row>
    <row r="173" spans="1:26" s="43" customFormat="1" x14ac:dyDescent="0.25">
      <c r="A173" s="36">
        <v>1329</v>
      </c>
      <c r="B173" s="53" t="s">
        <v>347</v>
      </c>
      <c r="C173" s="37"/>
      <c r="D173" s="53" t="s">
        <v>323</v>
      </c>
      <c r="E173" s="53" t="s">
        <v>324</v>
      </c>
      <c r="F173" s="53" t="s">
        <v>325</v>
      </c>
      <c r="G173" s="37" t="s">
        <v>326</v>
      </c>
      <c r="H173" s="37"/>
      <c r="I173" s="37"/>
      <c r="J173" s="38">
        <v>7.8</v>
      </c>
      <c r="K173" s="39">
        <v>1.58</v>
      </c>
      <c r="L173" s="40">
        <v>2.7199999999999905E-2</v>
      </c>
      <c r="M173" s="41" t="str">
        <f t="shared" si="21"/>
        <v>L</v>
      </c>
      <c r="N173" s="42">
        <v>22.570240000000002</v>
      </c>
      <c r="O173" s="51" t="str">
        <f t="shared" si="15"/>
        <v>M</v>
      </c>
      <c r="P173" s="42">
        <v>156.67200000000003</v>
      </c>
      <c r="Q173" s="41" t="str">
        <f t="shared" si="16"/>
        <v>H</v>
      </c>
      <c r="R173" s="42">
        <v>1.196</v>
      </c>
      <c r="S173" s="51" t="str">
        <f t="shared" si="17"/>
        <v>S</v>
      </c>
      <c r="T173" s="42">
        <v>0.92</v>
      </c>
      <c r="U173" s="51" t="str">
        <f t="shared" si="18"/>
        <v>S</v>
      </c>
      <c r="V173" s="40">
        <v>6.6639999999999997</v>
      </c>
      <c r="W173" s="49" t="str">
        <f t="shared" si="19"/>
        <v>S</v>
      </c>
      <c r="X173" s="40">
        <v>6.9139999999999997</v>
      </c>
      <c r="Y173" s="51" t="str">
        <f t="shared" si="20"/>
        <v>S</v>
      </c>
      <c r="Z173" s="37"/>
    </row>
    <row r="174" spans="1:26" s="43" customFormat="1" x14ac:dyDescent="0.25">
      <c r="A174" s="36">
        <v>1330</v>
      </c>
      <c r="B174" s="53" t="s">
        <v>348</v>
      </c>
      <c r="C174" s="37"/>
      <c r="D174" s="53" t="s">
        <v>323</v>
      </c>
      <c r="E174" s="53" t="s">
        <v>324</v>
      </c>
      <c r="F174" s="53" t="s">
        <v>325</v>
      </c>
      <c r="G174" s="37" t="s">
        <v>326</v>
      </c>
      <c r="H174" s="37"/>
      <c r="I174" s="37"/>
      <c r="J174" s="38">
        <v>7.4</v>
      </c>
      <c r="K174" s="39">
        <v>1.35</v>
      </c>
      <c r="L174" s="40">
        <v>0.27200000000000002</v>
      </c>
      <c r="M174" s="41" t="str">
        <f t="shared" si="21"/>
        <v>L</v>
      </c>
      <c r="N174" s="42">
        <v>20.00544</v>
      </c>
      <c r="O174" s="51" t="str">
        <f t="shared" si="15"/>
        <v>M</v>
      </c>
      <c r="P174" s="42">
        <v>77.574400000000011</v>
      </c>
      <c r="Q174" s="41" t="str">
        <f t="shared" si="16"/>
        <v>M</v>
      </c>
      <c r="R174" s="42">
        <v>0.83199999999999996</v>
      </c>
      <c r="S174" s="51" t="str">
        <f t="shared" si="17"/>
        <v>S</v>
      </c>
      <c r="T174" s="42">
        <v>1.004</v>
      </c>
      <c r="U174" s="51" t="str">
        <f t="shared" si="18"/>
        <v>S</v>
      </c>
      <c r="V174" s="40">
        <v>20.64</v>
      </c>
      <c r="W174" s="49" t="str">
        <f t="shared" si="19"/>
        <v>S</v>
      </c>
      <c r="X174" s="40">
        <v>8.1140000000000008</v>
      </c>
      <c r="Y174" s="51" t="str">
        <f t="shared" si="20"/>
        <v>S</v>
      </c>
      <c r="Z174" s="37"/>
    </row>
    <row r="175" spans="1:26" s="43" customFormat="1" x14ac:dyDescent="0.25">
      <c r="A175" s="36">
        <v>1331</v>
      </c>
      <c r="B175" s="53" t="s">
        <v>349</v>
      </c>
      <c r="C175" s="37" t="s">
        <v>350</v>
      </c>
      <c r="D175" s="53" t="s">
        <v>351</v>
      </c>
      <c r="E175" s="53" t="s">
        <v>352</v>
      </c>
      <c r="F175" s="53" t="s">
        <v>325</v>
      </c>
      <c r="G175" s="37" t="s">
        <v>326</v>
      </c>
      <c r="H175" s="37"/>
      <c r="I175" s="37"/>
      <c r="J175" s="38">
        <v>8.1999999999999993</v>
      </c>
      <c r="K175" s="39">
        <v>0.55000000000000004</v>
      </c>
      <c r="L175" s="40">
        <v>8.16000000000002E-2</v>
      </c>
      <c r="M175" s="41" t="str">
        <f t="shared" si="21"/>
        <v>L</v>
      </c>
      <c r="N175" s="42">
        <v>20.00544</v>
      </c>
      <c r="O175" s="51" t="str">
        <f t="shared" si="15"/>
        <v>M</v>
      </c>
      <c r="P175" s="42">
        <v>143.88800000000001</v>
      </c>
      <c r="Q175" s="41" t="str">
        <f t="shared" si="16"/>
        <v>H</v>
      </c>
      <c r="R175" s="42">
        <v>0.70799999999999996</v>
      </c>
      <c r="S175" s="51" t="str">
        <f t="shared" si="17"/>
        <v>S</v>
      </c>
      <c r="T175" s="42">
        <v>0.98</v>
      </c>
      <c r="U175" s="51" t="str">
        <f t="shared" si="18"/>
        <v>S</v>
      </c>
      <c r="V175" s="40">
        <v>9.6039999999999992</v>
      </c>
      <c r="W175" s="49" t="str">
        <f t="shared" si="19"/>
        <v>S</v>
      </c>
      <c r="X175" s="40">
        <v>7.1280000000000001</v>
      </c>
      <c r="Y175" s="51" t="str">
        <f t="shared" si="20"/>
        <v>S</v>
      </c>
      <c r="Z175" s="37"/>
    </row>
    <row r="176" spans="1:26" s="43" customFormat="1" x14ac:dyDescent="0.25">
      <c r="A176" s="36">
        <v>1332</v>
      </c>
      <c r="B176" s="53" t="s">
        <v>353</v>
      </c>
      <c r="C176" s="37" t="s">
        <v>354</v>
      </c>
      <c r="D176" s="53" t="s">
        <v>351</v>
      </c>
      <c r="E176" s="53" t="s">
        <v>352</v>
      </c>
      <c r="F176" s="53" t="s">
        <v>325</v>
      </c>
      <c r="G176" s="37" t="s">
        <v>326</v>
      </c>
      <c r="H176" s="37"/>
      <c r="I176" s="37"/>
      <c r="J176" s="38">
        <v>7.6</v>
      </c>
      <c r="K176" s="54">
        <v>7.41</v>
      </c>
      <c r="L176" s="40">
        <v>0.27200000000000002</v>
      </c>
      <c r="M176" s="41" t="str">
        <f t="shared" si="21"/>
        <v>L</v>
      </c>
      <c r="N176" s="42">
        <v>23.596160000000001</v>
      </c>
      <c r="O176" s="51" t="str">
        <f t="shared" si="15"/>
        <v>H</v>
      </c>
      <c r="P176" s="42">
        <v>74.582400000000007</v>
      </c>
      <c r="Q176" s="41" t="str">
        <f t="shared" si="16"/>
        <v>M</v>
      </c>
      <c r="R176" s="42">
        <v>1.08</v>
      </c>
      <c r="S176" s="51" t="str">
        <f t="shared" si="17"/>
        <v>S</v>
      </c>
      <c r="T176" s="42">
        <v>0.76200000000000001</v>
      </c>
      <c r="U176" s="51" t="str">
        <f t="shared" si="18"/>
        <v>S</v>
      </c>
      <c r="V176" s="40">
        <v>4.806</v>
      </c>
      <c r="W176" s="49" t="str">
        <f t="shared" si="19"/>
        <v>S</v>
      </c>
      <c r="X176" s="40">
        <v>13.02</v>
      </c>
      <c r="Y176" s="51" t="str">
        <f t="shared" si="20"/>
        <v>S</v>
      </c>
      <c r="Z176" s="37"/>
    </row>
    <row r="177" spans="1:26" s="43" customFormat="1" x14ac:dyDescent="0.25">
      <c r="A177" s="36">
        <v>1333</v>
      </c>
      <c r="B177" s="53" t="s">
        <v>355</v>
      </c>
      <c r="C177" s="37" t="s">
        <v>356</v>
      </c>
      <c r="D177" s="53" t="s">
        <v>351</v>
      </c>
      <c r="E177" s="53" t="s">
        <v>352</v>
      </c>
      <c r="F177" s="53" t="s">
        <v>325</v>
      </c>
      <c r="G177" s="37" t="s">
        <v>326</v>
      </c>
      <c r="H177" s="37"/>
      <c r="I177" s="37"/>
      <c r="J177" s="38">
        <v>8</v>
      </c>
      <c r="K177" s="54">
        <v>21.38</v>
      </c>
      <c r="L177" s="40">
        <v>0.68</v>
      </c>
      <c r="M177" s="41" t="str">
        <f t="shared" si="21"/>
        <v>M</v>
      </c>
      <c r="N177" s="42">
        <v>7.6943999999999999</v>
      </c>
      <c r="O177" s="51" t="str">
        <f t="shared" si="15"/>
        <v>L</v>
      </c>
      <c r="P177" s="42">
        <v>133.82400000000001</v>
      </c>
      <c r="Q177" s="41" t="str">
        <f t="shared" si="16"/>
        <v>M</v>
      </c>
      <c r="R177" s="42">
        <v>1.004</v>
      </c>
      <c r="S177" s="51" t="str">
        <f t="shared" si="17"/>
        <v>S</v>
      </c>
      <c r="T177" s="42">
        <v>1.63</v>
      </c>
      <c r="U177" s="51" t="str">
        <f t="shared" si="18"/>
        <v>S</v>
      </c>
      <c r="V177" s="40">
        <v>13.98</v>
      </c>
      <c r="W177" s="49" t="str">
        <f t="shared" si="19"/>
        <v>S</v>
      </c>
      <c r="X177" s="40">
        <v>11.22</v>
      </c>
      <c r="Y177" s="51" t="str">
        <f t="shared" si="20"/>
        <v>S</v>
      </c>
      <c r="Z177" s="37"/>
    </row>
    <row r="178" spans="1:26" s="43" customFormat="1" x14ac:dyDescent="0.25">
      <c r="A178" s="36">
        <v>1334</v>
      </c>
      <c r="B178" s="53" t="s">
        <v>357</v>
      </c>
      <c r="C178" s="37" t="s">
        <v>358</v>
      </c>
      <c r="D178" s="53" t="s">
        <v>351</v>
      </c>
      <c r="E178" s="53" t="s">
        <v>352</v>
      </c>
      <c r="F178" s="53" t="s">
        <v>325</v>
      </c>
      <c r="G178" s="37" t="s">
        <v>326</v>
      </c>
      <c r="H178" s="37"/>
      <c r="I178" s="37"/>
      <c r="J178" s="38">
        <v>8.1999999999999993</v>
      </c>
      <c r="K178" s="39">
        <v>1.82</v>
      </c>
      <c r="L178" s="40">
        <v>0.35360000000000019</v>
      </c>
      <c r="M178" s="41" t="str">
        <f t="shared" si="21"/>
        <v>L</v>
      </c>
      <c r="N178" s="42">
        <v>10.259200000000002</v>
      </c>
      <c r="O178" s="51" t="str">
        <f t="shared" si="15"/>
        <v>M</v>
      </c>
      <c r="P178" s="42">
        <v>333.47200000000004</v>
      </c>
      <c r="Q178" s="41" t="str">
        <f t="shared" si="16"/>
        <v>H</v>
      </c>
      <c r="R178" s="42">
        <v>0.92800000000000005</v>
      </c>
      <c r="S178" s="51" t="str">
        <f t="shared" si="17"/>
        <v>S</v>
      </c>
      <c r="T178" s="42">
        <v>1.6779999999999999</v>
      </c>
      <c r="U178" s="51" t="str">
        <f t="shared" si="18"/>
        <v>S</v>
      </c>
      <c r="V178" s="40">
        <v>13.68</v>
      </c>
      <c r="W178" s="49" t="str">
        <f t="shared" si="19"/>
        <v>S</v>
      </c>
      <c r="X178" s="40">
        <v>12.35</v>
      </c>
      <c r="Y178" s="51" t="str">
        <f t="shared" si="20"/>
        <v>S</v>
      </c>
      <c r="Z178" s="37"/>
    </row>
    <row r="179" spans="1:26" s="43" customFormat="1" x14ac:dyDescent="0.25">
      <c r="A179" s="36">
        <v>1335</v>
      </c>
      <c r="B179" s="53" t="s">
        <v>359</v>
      </c>
      <c r="C179" s="37" t="s">
        <v>360</v>
      </c>
      <c r="D179" s="53" t="s">
        <v>351</v>
      </c>
      <c r="E179" s="53" t="s">
        <v>352</v>
      </c>
      <c r="F179" s="53" t="s">
        <v>325</v>
      </c>
      <c r="G179" s="37" t="s">
        <v>326</v>
      </c>
      <c r="H179" s="37"/>
      <c r="I179" s="37"/>
      <c r="J179" s="38">
        <v>8.1999999999999993</v>
      </c>
      <c r="K179" s="39">
        <v>1.1100000000000001</v>
      </c>
      <c r="L179" s="40">
        <v>0.32639999999999986</v>
      </c>
      <c r="M179" s="41" t="str">
        <f t="shared" si="21"/>
        <v>L</v>
      </c>
      <c r="N179" s="42">
        <v>12.311040000000002</v>
      </c>
      <c r="O179" s="51" t="str">
        <f t="shared" si="15"/>
        <v>M</v>
      </c>
      <c r="P179" s="42">
        <v>217.05600000000001</v>
      </c>
      <c r="Q179" s="41" t="str">
        <f t="shared" si="16"/>
        <v>H</v>
      </c>
      <c r="R179" s="42">
        <v>0.57399999999999995</v>
      </c>
      <c r="S179" s="51" t="str">
        <f t="shared" si="17"/>
        <v>D</v>
      </c>
      <c r="T179" s="42">
        <v>1.28</v>
      </c>
      <c r="U179" s="51" t="str">
        <f t="shared" si="18"/>
        <v>S</v>
      </c>
      <c r="V179" s="40">
        <v>9.7840000000000007</v>
      </c>
      <c r="W179" s="49" t="str">
        <f t="shared" si="19"/>
        <v>S</v>
      </c>
      <c r="X179" s="40">
        <v>8.4819999999999993</v>
      </c>
      <c r="Y179" s="51" t="str">
        <f t="shared" si="20"/>
        <v>S</v>
      </c>
      <c r="Z179" s="37"/>
    </row>
    <row r="180" spans="1:26" s="43" customFormat="1" x14ac:dyDescent="0.25">
      <c r="A180" s="36">
        <v>1336</v>
      </c>
      <c r="B180" s="53" t="s">
        <v>361</v>
      </c>
      <c r="C180" s="37" t="s">
        <v>362</v>
      </c>
      <c r="D180" s="53" t="s">
        <v>351</v>
      </c>
      <c r="E180" s="53" t="s">
        <v>352</v>
      </c>
      <c r="F180" s="53" t="s">
        <v>325</v>
      </c>
      <c r="G180" s="37" t="s">
        <v>326</v>
      </c>
      <c r="H180" s="37"/>
      <c r="I180" s="37"/>
      <c r="J180" s="38">
        <v>7.8</v>
      </c>
      <c r="K180" s="54">
        <v>7.28</v>
      </c>
      <c r="L180" s="40">
        <v>0.40800000000000003</v>
      </c>
      <c r="M180" s="41" t="str">
        <f t="shared" si="21"/>
        <v>L</v>
      </c>
      <c r="N180" s="42">
        <v>5.6425600000000005</v>
      </c>
      <c r="O180" s="51" t="str">
        <f t="shared" si="15"/>
        <v>L</v>
      </c>
      <c r="P180" s="42">
        <v>132.40960000000001</v>
      </c>
      <c r="Q180" s="41" t="str">
        <f t="shared" si="16"/>
        <v>M</v>
      </c>
      <c r="R180" s="42">
        <v>0.75</v>
      </c>
      <c r="S180" s="51" t="str">
        <f t="shared" si="17"/>
        <v>S</v>
      </c>
      <c r="T180" s="42">
        <v>1.256</v>
      </c>
      <c r="U180" s="51" t="str">
        <f t="shared" si="18"/>
        <v>S</v>
      </c>
      <c r="V180" s="40">
        <v>12.48</v>
      </c>
      <c r="W180" s="49" t="str">
        <f t="shared" si="19"/>
        <v>S</v>
      </c>
      <c r="X180" s="40">
        <v>13.93</v>
      </c>
      <c r="Y180" s="51" t="str">
        <f t="shared" si="20"/>
        <v>S</v>
      </c>
      <c r="Z180" s="37"/>
    </row>
    <row r="181" spans="1:26" s="43" customFormat="1" x14ac:dyDescent="0.25">
      <c r="A181" s="36">
        <v>1337</v>
      </c>
      <c r="B181" s="53" t="s">
        <v>363</v>
      </c>
      <c r="C181" s="37" t="s">
        <v>364</v>
      </c>
      <c r="D181" s="53" t="s">
        <v>351</v>
      </c>
      <c r="E181" s="53" t="s">
        <v>352</v>
      </c>
      <c r="F181" s="53" t="s">
        <v>325</v>
      </c>
      <c r="G181" s="37" t="s">
        <v>326</v>
      </c>
      <c r="H181" s="37"/>
      <c r="I181" s="37"/>
      <c r="J181" s="38">
        <v>8.3000000000000007</v>
      </c>
      <c r="K181" s="39">
        <v>1.32</v>
      </c>
      <c r="L181" s="40">
        <v>0.32639999999999986</v>
      </c>
      <c r="M181" s="41" t="str">
        <f t="shared" si="21"/>
        <v>L</v>
      </c>
      <c r="N181" s="42">
        <v>9.7462400000000002</v>
      </c>
      <c r="O181" s="51" t="str">
        <f t="shared" si="15"/>
        <v>M</v>
      </c>
      <c r="P181" s="42">
        <v>194.64320000000001</v>
      </c>
      <c r="Q181" s="41" t="str">
        <f t="shared" si="16"/>
        <v>H</v>
      </c>
      <c r="R181" s="42">
        <v>0.47199999999999998</v>
      </c>
      <c r="S181" s="51" t="str">
        <f t="shared" si="17"/>
        <v>D</v>
      </c>
      <c r="T181" s="42">
        <v>1.1240000000000001</v>
      </c>
      <c r="U181" s="51" t="str">
        <f t="shared" si="18"/>
        <v>S</v>
      </c>
      <c r="V181" s="40">
        <v>7.5640000000000001</v>
      </c>
      <c r="W181" s="49" t="str">
        <f t="shared" si="19"/>
        <v>S</v>
      </c>
      <c r="X181" s="40">
        <v>10.74</v>
      </c>
      <c r="Y181" s="51" t="str">
        <f t="shared" si="20"/>
        <v>S</v>
      </c>
      <c r="Z181" s="37"/>
    </row>
    <row r="182" spans="1:26" s="43" customFormat="1" x14ac:dyDescent="0.25">
      <c r="A182" s="36">
        <v>1338</v>
      </c>
      <c r="B182" s="53" t="s">
        <v>365</v>
      </c>
      <c r="C182" s="37" t="s">
        <v>366</v>
      </c>
      <c r="D182" s="53" t="s">
        <v>351</v>
      </c>
      <c r="E182" s="53" t="s">
        <v>352</v>
      </c>
      <c r="F182" s="53" t="s">
        <v>325</v>
      </c>
      <c r="G182" s="37" t="s">
        <v>326</v>
      </c>
      <c r="H182" s="37"/>
      <c r="I182" s="37"/>
      <c r="J182" s="38">
        <v>8.4</v>
      </c>
      <c r="K182" s="39">
        <v>0.38</v>
      </c>
      <c r="L182" s="40">
        <v>2.7199999999999905E-2</v>
      </c>
      <c r="M182" s="41" t="str">
        <f t="shared" si="21"/>
        <v>L</v>
      </c>
      <c r="N182" s="42">
        <v>4.1036800000000007</v>
      </c>
      <c r="O182" s="51" t="str">
        <f t="shared" si="15"/>
        <v>L</v>
      </c>
      <c r="P182" s="42">
        <v>169.02080000000001</v>
      </c>
      <c r="Q182" s="41" t="str">
        <f t="shared" si="16"/>
        <v>H</v>
      </c>
      <c r="R182" s="42">
        <v>0.46800000000000003</v>
      </c>
      <c r="S182" s="51" t="str">
        <f t="shared" si="17"/>
        <v>D</v>
      </c>
      <c r="T182" s="42">
        <v>0.98</v>
      </c>
      <c r="U182" s="51" t="str">
        <f t="shared" si="18"/>
        <v>S</v>
      </c>
      <c r="V182" s="40">
        <v>7.0839999999999996</v>
      </c>
      <c r="W182" s="49" t="str">
        <f t="shared" si="19"/>
        <v>S</v>
      </c>
      <c r="X182" s="40">
        <v>9.1359999999999992</v>
      </c>
      <c r="Y182" s="51" t="str">
        <f t="shared" si="20"/>
        <v>S</v>
      </c>
      <c r="Z182" s="37"/>
    </row>
    <row r="183" spans="1:26" s="43" customFormat="1" x14ac:dyDescent="0.25">
      <c r="A183" s="36">
        <v>1339</v>
      </c>
      <c r="B183" s="53" t="s">
        <v>367</v>
      </c>
      <c r="C183" s="37" t="s">
        <v>368</v>
      </c>
      <c r="D183" s="53" t="s">
        <v>351</v>
      </c>
      <c r="E183" s="53" t="s">
        <v>352</v>
      </c>
      <c r="F183" s="53" t="s">
        <v>325</v>
      </c>
      <c r="G183" s="37" t="s">
        <v>326</v>
      </c>
      <c r="H183" s="37"/>
      <c r="I183" s="37"/>
      <c r="J183" s="38">
        <v>7.9</v>
      </c>
      <c r="K183" s="39">
        <v>0.49</v>
      </c>
      <c r="L183" s="40">
        <v>5.439999999999981E-2</v>
      </c>
      <c r="M183" s="41" t="str">
        <f t="shared" si="21"/>
        <v>L</v>
      </c>
      <c r="N183" s="42">
        <v>5.1296000000000008</v>
      </c>
      <c r="O183" s="51" t="str">
        <f t="shared" si="15"/>
        <v>L</v>
      </c>
      <c r="P183" s="42">
        <v>165.8656</v>
      </c>
      <c r="Q183" s="41" t="str">
        <f t="shared" si="16"/>
        <v>H</v>
      </c>
      <c r="R183" s="42">
        <v>0.50600000000000001</v>
      </c>
      <c r="S183" s="51" t="str">
        <f t="shared" si="17"/>
        <v>D</v>
      </c>
      <c r="T183" s="42">
        <v>1.1839999999999999</v>
      </c>
      <c r="U183" s="51" t="str">
        <f t="shared" si="18"/>
        <v>S</v>
      </c>
      <c r="V183" s="40">
        <v>10.199999999999999</v>
      </c>
      <c r="W183" s="49" t="str">
        <f t="shared" si="19"/>
        <v>S</v>
      </c>
      <c r="X183" s="40">
        <v>13.2</v>
      </c>
      <c r="Y183" s="51" t="str">
        <f t="shared" si="20"/>
        <v>S</v>
      </c>
      <c r="Z183" s="37"/>
    </row>
    <row r="184" spans="1:26" s="43" customFormat="1" x14ac:dyDescent="0.25">
      <c r="A184" s="36">
        <v>1340</v>
      </c>
      <c r="B184" s="53" t="s">
        <v>369</v>
      </c>
      <c r="C184" s="37" t="s">
        <v>370</v>
      </c>
      <c r="D184" s="53" t="s">
        <v>351</v>
      </c>
      <c r="E184" s="53" t="s">
        <v>352</v>
      </c>
      <c r="F184" s="53" t="s">
        <v>325</v>
      </c>
      <c r="G184" s="37" t="s">
        <v>326</v>
      </c>
      <c r="H184" s="37"/>
      <c r="I184" s="37"/>
      <c r="J184" s="38">
        <v>7.5</v>
      </c>
      <c r="K184" s="54">
        <v>4.32</v>
      </c>
      <c r="L184" s="40">
        <v>0.40800000000000003</v>
      </c>
      <c r="M184" s="41" t="str">
        <f t="shared" si="21"/>
        <v>L</v>
      </c>
      <c r="N184" s="42">
        <v>3.0777600000000005</v>
      </c>
      <c r="O184" s="51" t="str">
        <f t="shared" si="15"/>
        <v>L</v>
      </c>
      <c r="P184" s="42">
        <v>140.56960000000001</v>
      </c>
      <c r="Q184" s="41" t="str">
        <f t="shared" si="16"/>
        <v>H</v>
      </c>
      <c r="R184" s="42">
        <v>1.23</v>
      </c>
      <c r="S184" s="51" t="str">
        <f t="shared" si="17"/>
        <v>S</v>
      </c>
      <c r="T184" s="42">
        <v>1.5580000000000001</v>
      </c>
      <c r="U184" s="51" t="str">
        <f t="shared" si="18"/>
        <v>S</v>
      </c>
      <c r="V184" s="40">
        <v>10.62</v>
      </c>
      <c r="W184" s="49" t="str">
        <f t="shared" si="19"/>
        <v>S</v>
      </c>
      <c r="X184" s="40">
        <v>14.42</v>
      </c>
      <c r="Y184" s="51" t="str">
        <f t="shared" si="20"/>
        <v>S</v>
      </c>
      <c r="Z184" s="37"/>
    </row>
    <row r="185" spans="1:26" s="43" customFormat="1" x14ac:dyDescent="0.25">
      <c r="A185" s="36">
        <v>1341</v>
      </c>
      <c r="B185" s="53" t="s">
        <v>371</v>
      </c>
      <c r="C185" s="37" t="s">
        <v>372</v>
      </c>
      <c r="D185" s="53" t="s">
        <v>351</v>
      </c>
      <c r="E185" s="53" t="s">
        <v>352</v>
      </c>
      <c r="F185" s="53" t="s">
        <v>325</v>
      </c>
      <c r="G185" s="37" t="s">
        <v>326</v>
      </c>
      <c r="H185" s="37"/>
      <c r="I185" s="37"/>
      <c r="J185" s="38">
        <v>7.9</v>
      </c>
      <c r="K185" s="39">
        <v>1.02</v>
      </c>
      <c r="L185" s="40">
        <v>0.27200000000000002</v>
      </c>
      <c r="M185" s="41" t="str">
        <f t="shared" si="21"/>
        <v>L</v>
      </c>
      <c r="N185" s="42">
        <v>9.2332800000000006</v>
      </c>
      <c r="O185" s="51" t="str">
        <f t="shared" si="15"/>
        <v>L</v>
      </c>
      <c r="P185" s="42">
        <v>274.6112</v>
      </c>
      <c r="Q185" s="41" t="str">
        <f t="shared" si="16"/>
        <v>H</v>
      </c>
      <c r="R185" s="42">
        <v>1.736</v>
      </c>
      <c r="S185" s="51" t="str">
        <f t="shared" si="17"/>
        <v>S</v>
      </c>
      <c r="T185" s="42">
        <v>1.4239999999999999</v>
      </c>
      <c r="U185" s="51" t="str">
        <f t="shared" si="18"/>
        <v>S</v>
      </c>
      <c r="V185" s="40">
        <v>11.46</v>
      </c>
      <c r="W185" s="49" t="str">
        <f t="shared" si="19"/>
        <v>S</v>
      </c>
      <c r="X185" s="40">
        <v>14.24</v>
      </c>
      <c r="Y185" s="51" t="str">
        <f t="shared" si="20"/>
        <v>S</v>
      </c>
      <c r="Z185" s="37"/>
    </row>
    <row r="186" spans="1:26" s="43" customFormat="1" x14ac:dyDescent="0.25">
      <c r="A186" s="36">
        <v>1342</v>
      </c>
      <c r="B186" s="53" t="s">
        <v>373</v>
      </c>
      <c r="C186" s="37" t="s">
        <v>374</v>
      </c>
      <c r="D186" s="53" t="s">
        <v>351</v>
      </c>
      <c r="E186" s="53" t="s">
        <v>352</v>
      </c>
      <c r="F186" s="53" t="s">
        <v>325</v>
      </c>
      <c r="G186" s="37" t="s">
        <v>326</v>
      </c>
      <c r="H186" s="37"/>
      <c r="I186" s="37"/>
      <c r="J186" s="38">
        <v>7.9</v>
      </c>
      <c r="K186" s="54">
        <v>1.96</v>
      </c>
      <c r="L186" s="40">
        <v>2.7199999999999905E-2</v>
      </c>
      <c r="M186" s="41" t="str">
        <f t="shared" si="21"/>
        <v>L</v>
      </c>
      <c r="N186" s="42">
        <v>10.259200000000002</v>
      </c>
      <c r="O186" s="51" t="str">
        <f t="shared" si="15"/>
        <v>M</v>
      </c>
      <c r="P186" s="42">
        <v>132.40960000000001</v>
      </c>
      <c r="Q186" s="41" t="str">
        <f t="shared" si="16"/>
        <v>M</v>
      </c>
      <c r="R186" s="42">
        <v>1.43</v>
      </c>
      <c r="S186" s="51" t="str">
        <f t="shared" si="17"/>
        <v>S</v>
      </c>
      <c r="T186" s="42">
        <v>0.86</v>
      </c>
      <c r="U186" s="51" t="str">
        <f t="shared" si="18"/>
        <v>S</v>
      </c>
      <c r="V186" s="40">
        <v>6.7240000000000002</v>
      </c>
      <c r="W186" s="49" t="str">
        <f t="shared" si="19"/>
        <v>S</v>
      </c>
      <c r="X186" s="40">
        <v>6.9260000000000002</v>
      </c>
      <c r="Y186" s="51" t="str">
        <f t="shared" si="20"/>
        <v>S</v>
      </c>
      <c r="Z186" s="37"/>
    </row>
    <row r="187" spans="1:26" s="43" customFormat="1" x14ac:dyDescent="0.25">
      <c r="A187" s="36">
        <v>1343</v>
      </c>
      <c r="B187" s="53" t="s">
        <v>375</v>
      </c>
      <c r="C187" s="37" t="s">
        <v>376</v>
      </c>
      <c r="D187" s="53" t="s">
        <v>351</v>
      </c>
      <c r="E187" s="53" t="s">
        <v>352</v>
      </c>
      <c r="F187" s="53" t="s">
        <v>325</v>
      </c>
      <c r="G187" s="37" t="s">
        <v>326</v>
      </c>
      <c r="H187" s="37"/>
      <c r="I187" s="37"/>
      <c r="J187" s="38">
        <v>7.9</v>
      </c>
      <c r="K187" s="54">
        <v>1.94</v>
      </c>
      <c r="L187" s="40">
        <v>5.439999999999981E-2</v>
      </c>
      <c r="M187" s="41" t="str">
        <f t="shared" si="21"/>
        <v>L</v>
      </c>
      <c r="N187" s="42">
        <v>12.311040000000002</v>
      </c>
      <c r="O187" s="51" t="str">
        <f t="shared" si="15"/>
        <v>M</v>
      </c>
      <c r="P187" s="42">
        <v>172.55680000000001</v>
      </c>
      <c r="Q187" s="41" t="str">
        <f t="shared" si="16"/>
        <v>H</v>
      </c>
      <c r="R187" s="42">
        <v>1.42</v>
      </c>
      <c r="S187" s="51" t="str">
        <f t="shared" si="17"/>
        <v>S</v>
      </c>
      <c r="T187" s="42">
        <v>0.98</v>
      </c>
      <c r="U187" s="51" t="str">
        <f t="shared" si="18"/>
        <v>S</v>
      </c>
      <c r="V187" s="40">
        <v>6.8440000000000003</v>
      </c>
      <c r="W187" s="49" t="str">
        <f t="shared" si="19"/>
        <v>S</v>
      </c>
      <c r="X187" s="40">
        <v>9.5519999999999996</v>
      </c>
      <c r="Y187" s="51" t="str">
        <f t="shared" si="20"/>
        <v>S</v>
      </c>
      <c r="Z187" s="37"/>
    </row>
    <row r="188" spans="1:26" s="43" customFormat="1" x14ac:dyDescent="0.25">
      <c r="A188" s="36">
        <v>1344</v>
      </c>
      <c r="B188" s="53" t="s">
        <v>377</v>
      </c>
      <c r="C188" s="37" t="s">
        <v>378</v>
      </c>
      <c r="D188" s="53" t="s">
        <v>351</v>
      </c>
      <c r="E188" s="53" t="s">
        <v>352</v>
      </c>
      <c r="F188" s="53" t="s">
        <v>325</v>
      </c>
      <c r="G188" s="37" t="s">
        <v>326</v>
      </c>
      <c r="H188" s="37"/>
      <c r="I188" s="37"/>
      <c r="J188" s="38">
        <v>7.8</v>
      </c>
      <c r="K188" s="39">
        <v>1.34</v>
      </c>
      <c r="L188" s="40">
        <v>0.19039999999999982</v>
      </c>
      <c r="M188" s="41" t="str">
        <f t="shared" si="21"/>
        <v>L</v>
      </c>
      <c r="N188" s="42">
        <v>9.7462400000000002</v>
      </c>
      <c r="O188" s="51" t="str">
        <f t="shared" si="15"/>
        <v>M</v>
      </c>
      <c r="P188" s="42">
        <v>264.87360000000001</v>
      </c>
      <c r="Q188" s="41" t="str">
        <f t="shared" si="16"/>
        <v>H</v>
      </c>
      <c r="R188" s="42">
        <v>0.84199999999999997</v>
      </c>
      <c r="S188" s="51" t="str">
        <f t="shared" si="17"/>
        <v>S</v>
      </c>
      <c r="T188" s="42">
        <v>1.3759999999999999</v>
      </c>
      <c r="U188" s="51" t="str">
        <f t="shared" si="18"/>
        <v>S</v>
      </c>
      <c r="V188" s="40">
        <v>9.1839999999999993</v>
      </c>
      <c r="W188" s="49" t="str">
        <f t="shared" si="19"/>
        <v>S</v>
      </c>
      <c r="X188" s="40">
        <v>12.42</v>
      </c>
      <c r="Y188" s="51" t="str">
        <f t="shared" si="20"/>
        <v>S</v>
      </c>
      <c r="Z188" s="37"/>
    </row>
    <row r="189" spans="1:26" s="43" customFormat="1" x14ac:dyDescent="0.25">
      <c r="A189" s="36">
        <v>1345</v>
      </c>
      <c r="B189" s="53" t="s">
        <v>379</v>
      </c>
      <c r="C189" s="37" t="s">
        <v>380</v>
      </c>
      <c r="D189" s="53" t="s">
        <v>351</v>
      </c>
      <c r="E189" s="53" t="s">
        <v>352</v>
      </c>
      <c r="F189" s="53" t="s">
        <v>325</v>
      </c>
      <c r="G189" s="37" t="s">
        <v>326</v>
      </c>
      <c r="H189" s="37"/>
      <c r="I189" s="37"/>
      <c r="J189" s="38">
        <v>7.8</v>
      </c>
      <c r="K189" s="39">
        <v>1.74</v>
      </c>
      <c r="L189" s="40">
        <v>0.21760000000000021</v>
      </c>
      <c r="M189" s="41" t="str">
        <f t="shared" si="21"/>
        <v>L</v>
      </c>
      <c r="N189" s="42">
        <v>7.6943999999999999</v>
      </c>
      <c r="O189" s="51" t="str">
        <f t="shared" si="15"/>
        <v>L</v>
      </c>
      <c r="P189" s="42">
        <v>153.73440000000002</v>
      </c>
      <c r="Q189" s="41" t="str">
        <f t="shared" si="16"/>
        <v>H</v>
      </c>
      <c r="R189" s="42">
        <v>1.8180000000000001</v>
      </c>
      <c r="S189" s="51" t="str">
        <f t="shared" si="17"/>
        <v>S</v>
      </c>
      <c r="T189" s="42">
        <v>0.99199999999999999</v>
      </c>
      <c r="U189" s="51" t="str">
        <f t="shared" si="18"/>
        <v>S</v>
      </c>
      <c r="V189" s="40">
        <v>8.2240000000000002</v>
      </c>
      <c r="W189" s="49" t="str">
        <f t="shared" si="19"/>
        <v>S</v>
      </c>
      <c r="X189" s="40">
        <v>10.06</v>
      </c>
      <c r="Y189" s="51" t="str">
        <f t="shared" si="20"/>
        <v>S</v>
      </c>
      <c r="Z189" s="37"/>
    </row>
    <row r="190" spans="1:26" s="43" customFormat="1" x14ac:dyDescent="0.25">
      <c r="A190" s="36">
        <v>1346</v>
      </c>
      <c r="B190" s="53" t="s">
        <v>381</v>
      </c>
      <c r="C190" s="37" t="s">
        <v>382</v>
      </c>
      <c r="D190" s="53" t="s">
        <v>351</v>
      </c>
      <c r="E190" s="53" t="s">
        <v>352</v>
      </c>
      <c r="F190" s="53" t="s">
        <v>325</v>
      </c>
      <c r="G190" s="37" t="s">
        <v>326</v>
      </c>
      <c r="H190" s="37"/>
      <c r="I190" s="37"/>
      <c r="J190" s="38">
        <v>7.7</v>
      </c>
      <c r="K190" s="54">
        <v>2.0299999999999998</v>
      </c>
      <c r="L190" s="40">
        <v>0.27200000000000002</v>
      </c>
      <c r="M190" s="41" t="str">
        <f t="shared" si="21"/>
        <v>L</v>
      </c>
      <c r="N190" s="42">
        <v>12.311040000000002</v>
      </c>
      <c r="O190" s="51" t="str">
        <f t="shared" si="15"/>
        <v>M</v>
      </c>
      <c r="P190" s="42">
        <v>205.4144</v>
      </c>
      <c r="Q190" s="41" t="str">
        <f t="shared" si="16"/>
        <v>H</v>
      </c>
      <c r="R190" s="42">
        <v>3.254</v>
      </c>
      <c r="S190" s="51" t="str">
        <f t="shared" si="17"/>
        <v>S</v>
      </c>
      <c r="T190" s="42">
        <v>1.196</v>
      </c>
      <c r="U190" s="51" t="str">
        <f t="shared" si="18"/>
        <v>S</v>
      </c>
      <c r="V190" s="40">
        <v>6.9640000000000004</v>
      </c>
      <c r="W190" s="49" t="str">
        <f t="shared" si="19"/>
        <v>S</v>
      </c>
      <c r="X190" s="40">
        <v>12.98</v>
      </c>
      <c r="Y190" s="51" t="str">
        <f t="shared" si="20"/>
        <v>S</v>
      </c>
      <c r="Z190" s="37"/>
    </row>
    <row r="191" spans="1:26" s="43" customFormat="1" x14ac:dyDescent="0.25">
      <c r="A191" s="36">
        <v>1347</v>
      </c>
      <c r="B191" s="53" t="s">
        <v>383</v>
      </c>
      <c r="C191" s="37" t="s">
        <v>384</v>
      </c>
      <c r="D191" s="53" t="s">
        <v>351</v>
      </c>
      <c r="E191" s="53" t="s">
        <v>352</v>
      </c>
      <c r="F191" s="53" t="s">
        <v>325</v>
      </c>
      <c r="G191" s="37" t="s">
        <v>326</v>
      </c>
      <c r="H191" s="37"/>
      <c r="I191" s="37"/>
      <c r="J191" s="38">
        <v>7.8</v>
      </c>
      <c r="K191" s="39">
        <v>0.95</v>
      </c>
      <c r="L191" s="40">
        <v>0.40800000000000003</v>
      </c>
      <c r="M191" s="41" t="str">
        <f t="shared" si="21"/>
        <v>L</v>
      </c>
      <c r="N191" s="42">
        <v>6.6684799999999997</v>
      </c>
      <c r="O191" s="51" t="str">
        <f t="shared" si="15"/>
        <v>L</v>
      </c>
      <c r="P191" s="42">
        <v>221.51680000000002</v>
      </c>
      <c r="Q191" s="41" t="str">
        <f t="shared" si="16"/>
        <v>H</v>
      </c>
      <c r="R191" s="42">
        <v>4.0439999999999996</v>
      </c>
      <c r="S191" s="51" t="str">
        <f t="shared" si="17"/>
        <v>S</v>
      </c>
      <c r="T191" s="42">
        <v>1.3879999999999999</v>
      </c>
      <c r="U191" s="51" t="str">
        <f t="shared" si="18"/>
        <v>S</v>
      </c>
      <c r="V191" s="40">
        <v>9.7840000000000007</v>
      </c>
      <c r="W191" s="49" t="str">
        <f t="shared" si="19"/>
        <v>S</v>
      </c>
      <c r="X191" s="40">
        <v>14.19</v>
      </c>
      <c r="Y191" s="51" t="str">
        <f t="shared" si="20"/>
        <v>S</v>
      </c>
      <c r="Z191" s="37"/>
    </row>
    <row r="192" spans="1:26" s="43" customFormat="1" x14ac:dyDescent="0.25">
      <c r="A192" s="36">
        <v>1348</v>
      </c>
      <c r="B192" s="53" t="s">
        <v>385</v>
      </c>
      <c r="C192" s="37" t="s">
        <v>386</v>
      </c>
      <c r="D192" s="53" t="s">
        <v>351</v>
      </c>
      <c r="E192" s="53" t="s">
        <v>352</v>
      </c>
      <c r="F192" s="53" t="s">
        <v>325</v>
      </c>
      <c r="G192" s="37" t="s">
        <v>326</v>
      </c>
      <c r="H192" s="37"/>
      <c r="I192" s="37"/>
      <c r="J192" s="38">
        <v>7.8</v>
      </c>
      <c r="K192" s="54">
        <v>2.21</v>
      </c>
      <c r="L192" s="40">
        <v>0.27200000000000002</v>
      </c>
      <c r="M192" s="41" t="str">
        <f t="shared" si="21"/>
        <v>L</v>
      </c>
      <c r="N192" s="42">
        <v>9.2332800000000006</v>
      </c>
      <c r="O192" s="51" t="str">
        <f t="shared" si="15"/>
        <v>L</v>
      </c>
      <c r="P192" s="42">
        <v>192.7936</v>
      </c>
      <c r="Q192" s="41" t="str">
        <f t="shared" si="16"/>
        <v>H</v>
      </c>
      <c r="R192" s="42">
        <v>1.5740000000000001</v>
      </c>
      <c r="S192" s="51" t="str">
        <f t="shared" si="17"/>
        <v>S</v>
      </c>
      <c r="T192" s="42">
        <v>1.448</v>
      </c>
      <c r="U192" s="51" t="str">
        <f t="shared" si="18"/>
        <v>S</v>
      </c>
      <c r="V192" s="40">
        <v>6.0640000000000001</v>
      </c>
      <c r="W192" s="49" t="str">
        <f t="shared" si="19"/>
        <v>S</v>
      </c>
      <c r="X192" s="40">
        <v>13.31</v>
      </c>
      <c r="Y192" s="51" t="str">
        <f t="shared" si="20"/>
        <v>S</v>
      </c>
      <c r="Z192" s="37"/>
    </row>
    <row r="193" spans="1:42" s="43" customFormat="1" x14ac:dyDescent="0.25">
      <c r="A193" s="36">
        <v>1349</v>
      </c>
      <c r="B193" s="53" t="s">
        <v>387</v>
      </c>
      <c r="C193" s="37" t="s">
        <v>388</v>
      </c>
      <c r="D193" s="53" t="s">
        <v>351</v>
      </c>
      <c r="E193" s="53" t="s">
        <v>352</v>
      </c>
      <c r="F193" s="53" t="s">
        <v>325</v>
      </c>
      <c r="G193" s="37" t="s">
        <v>326</v>
      </c>
      <c r="H193" s="37"/>
      <c r="I193" s="37"/>
      <c r="J193" s="38">
        <v>8.1999999999999993</v>
      </c>
      <c r="K193" s="39">
        <v>0.99</v>
      </c>
      <c r="L193" s="40">
        <v>0.32639999999999986</v>
      </c>
      <c r="M193" s="41" t="str">
        <f t="shared" si="21"/>
        <v>L</v>
      </c>
      <c r="N193" s="42">
        <v>22.057279999999999</v>
      </c>
      <c r="O193" s="51" t="str">
        <f t="shared" si="15"/>
        <v>M</v>
      </c>
      <c r="P193" s="42">
        <v>242.7328</v>
      </c>
      <c r="Q193" s="41" t="str">
        <f t="shared" si="16"/>
        <v>H</v>
      </c>
      <c r="R193" s="42">
        <v>0.54400000000000004</v>
      </c>
      <c r="S193" s="51" t="str">
        <f t="shared" si="17"/>
        <v>D</v>
      </c>
      <c r="T193" s="42">
        <v>1.1599999999999999</v>
      </c>
      <c r="U193" s="51" t="str">
        <f t="shared" si="18"/>
        <v>S</v>
      </c>
      <c r="V193" s="40">
        <v>8.8840000000000003</v>
      </c>
      <c r="W193" s="49" t="str">
        <f t="shared" si="19"/>
        <v>S</v>
      </c>
      <c r="X193" s="40">
        <v>9.4819999999999993</v>
      </c>
      <c r="Y193" s="51" t="str">
        <f t="shared" si="20"/>
        <v>S</v>
      </c>
      <c r="Z193" s="37"/>
    </row>
    <row r="194" spans="1:42" s="43" customFormat="1" x14ac:dyDescent="0.25">
      <c r="A194" s="36">
        <v>1350</v>
      </c>
      <c r="B194" s="37" t="s">
        <v>389</v>
      </c>
      <c r="C194" s="37" t="s">
        <v>204</v>
      </c>
      <c r="D194" s="37" t="s">
        <v>390</v>
      </c>
      <c r="E194" s="37" t="s">
        <v>391</v>
      </c>
      <c r="F194" s="37" t="s">
        <v>392</v>
      </c>
      <c r="G194" s="37" t="s">
        <v>234</v>
      </c>
      <c r="H194" s="37" t="s">
        <v>393</v>
      </c>
      <c r="I194" s="37" t="s">
        <v>44</v>
      </c>
      <c r="J194" s="38">
        <v>7.9</v>
      </c>
      <c r="K194" s="39">
        <v>0.75</v>
      </c>
      <c r="L194" s="40">
        <v>0.51480000000000015</v>
      </c>
      <c r="M194" s="41" t="str">
        <f t="shared" si="21"/>
        <v>M</v>
      </c>
      <c r="N194" s="42">
        <v>31.803520000000002</v>
      </c>
      <c r="O194" s="51" t="str">
        <f t="shared" si="15"/>
        <v>H</v>
      </c>
      <c r="P194" s="42">
        <v>58.88</v>
      </c>
      <c r="Q194" s="41" t="str">
        <f t="shared" si="16"/>
        <v>M</v>
      </c>
      <c r="R194" s="42">
        <v>2.8559999999999999</v>
      </c>
      <c r="S194" s="51" t="str">
        <f t="shared" si="17"/>
        <v>S</v>
      </c>
      <c r="T194" s="42">
        <v>2.21</v>
      </c>
      <c r="U194" s="51" t="str">
        <f t="shared" si="18"/>
        <v>S</v>
      </c>
      <c r="V194" s="42">
        <v>23.32</v>
      </c>
      <c r="W194" s="49" t="str">
        <f t="shared" si="19"/>
        <v>S</v>
      </c>
      <c r="X194" s="42">
        <v>11.44</v>
      </c>
      <c r="Y194" s="51" t="str">
        <f t="shared" si="20"/>
        <v>S</v>
      </c>
      <c r="Z194" s="37"/>
    </row>
    <row r="195" spans="1:42" s="43" customFormat="1" x14ac:dyDescent="0.25">
      <c r="A195" s="36">
        <v>1351</v>
      </c>
      <c r="B195" s="37" t="s">
        <v>394</v>
      </c>
      <c r="C195" s="37" t="s">
        <v>389</v>
      </c>
      <c r="D195" s="37" t="s">
        <v>390</v>
      </c>
      <c r="E195" s="37" t="s">
        <v>391</v>
      </c>
      <c r="F195" s="37" t="s">
        <v>392</v>
      </c>
      <c r="G195" s="37" t="s">
        <v>234</v>
      </c>
      <c r="H195" s="37" t="s">
        <v>393</v>
      </c>
      <c r="I195" s="37" t="s">
        <v>44</v>
      </c>
      <c r="J195" s="38">
        <v>7.7</v>
      </c>
      <c r="K195" s="39">
        <v>0.32</v>
      </c>
      <c r="L195" s="40">
        <v>0.42899999999999994</v>
      </c>
      <c r="M195" s="41" t="str">
        <f t="shared" si="21"/>
        <v>L</v>
      </c>
      <c r="N195" s="42">
        <v>49.757120000000008</v>
      </c>
      <c r="O195" s="51" t="str">
        <f t="shared" si="15"/>
        <v>H</v>
      </c>
      <c r="P195" s="42">
        <v>99.116799999999998</v>
      </c>
      <c r="Q195" s="41" t="str">
        <f t="shared" si="16"/>
        <v>M</v>
      </c>
      <c r="R195" s="42">
        <v>4.0019999999999998</v>
      </c>
      <c r="S195" s="51" t="str">
        <f t="shared" si="17"/>
        <v>S</v>
      </c>
      <c r="T195" s="42">
        <v>2.64</v>
      </c>
      <c r="U195" s="51" t="str">
        <f t="shared" si="18"/>
        <v>S</v>
      </c>
      <c r="V195" s="42">
        <v>25.28</v>
      </c>
      <c r="W195" s="49" t="str">
        <f t="shared" si="19"/>
        <v>S</v>
      </c>
      <c r="X195" s="42">
        <v>12.37</v>
      </c>
      <c r="Y195" s="51" t="str">
        <f t="shared" si="20"/>
        <v>S</v>
      </c>
      <c r="Z195" s="37"/>
    </row>
    <row r="196" spans="1:42" s="43" customFormat="1" x14ac:dyDescent="0.25">
      <c r="A196" s="36">
        <v>1352</v>
      </c>
      <c r="B196" s="37" t="s">
        <v>395</v>
      </c>
      <c r="C196" s="37" t="s">
        <v>396</v>
      </c>
      <c r="D196" s="37" t="s">
        <v>397</v>
      </c>
      <c r="E196" s="37"/>
      <c r="F196" s="37" t="s">
        <v>398</v>
      </c>
      <c r="G196" s="37" t="s">
        <v>399</v>
      </c>
      <c r="H196" s="37"/>
      <c r="I196" s="37" t="s">
        <v>44</v>
      </c>
      <c r="J196" s="38">
        <v>8</v>
      </c>
      <c r="K196" s="39">
        <v>0.28999999999999998</v>
      </c>
      <c r="L196" s="40">
        <v>0.34319999999999978</v>
      </c>
      <c r="M196" s="41" t="str">
        <f t="shared" si="21"/>
        <v>L</v>
      </c>
      <c r="N196" s="42">
        <v>4.1036800000000007</v>
      </c>
      <c r="O196" s="51" t="str">
        <f t="shared" si="15"/>
        <v>L</v>
      </c>
      <c r="P196" s="42">
        <v>206.50240000000002</v>
      </c>
      <c r="Q196" s="41" t="str">
        <f t="shared" si="16"/>
        <v>H</v>
      </c>
      <c r="R196" s="42">
        <v>0.41199999999999998</v>
      </c>
      <c r="S196" s="51" t="str">
        <f t="shared" si="17"/>
        <v>D</v>
      </c>
      <c r="T196" s="42">
        <v>1.8839999999999999</v>
      </c>
      <c r="U196" s="51" t="str">
        <f t="shared" si="18"/>
        <v>S</v>
      </c>
      <c r="V196" s="42">
        <v>7.9320000000000004</v>
      </c>
      <c r="W196" s="49" t="str">
        <f t="shared" si="19"/>
        <v>S</v>
      </c>
      <c r="X196" s="42">
        <v>10.42</v>
      </c>
      <c r="Y196" s="51" t="str">
        <f t="shared" si="20"/>
        <v>S</v>
      </c>
      <c r="Z196" s="37"/>
    </row>
    <row r="197" spans="1:42" s="43" customFormat="1" x14ac:dyDescent="0.25">
      <c r="A197" s="36">
        <v>1353</v>
      </c>
      <c r="B197" s="37" t="s">
        <v>400</v>
      </c>
      <c r="C197" s="37" t="s">
        <v>396</v>
      </c>
      <c r="D197" s="37" t="s">
        <v>397</v>
      </c>
      <c r="E197" s="37"/>
      <c r="F197" s="37" t="s">
        <v>398</v>
      </c>
      <c r="G197" s="37" t="s">
        <v>399</v>
      </c>
      <c r="H197" s="37"/>
      <c r="I197" s="37" t="s">
        <v>44</v>
      </c>
      <c r="J197" s="38">
        <v>8</v>
      </c>
      <c r="K197" s="39">
        <v>0.28000000000000003</v>
      </c>
      <c r="L197" s="40">
        <v>0.2288000000000002</v>
      </c>
      <c r="M197" s="41" t="str">
        <f t="shared" si="21"/>
        <v>L</v>
      </c>
      <c r="N197" s="42">
        <v>3.0777600000000005</v>
      </c>
      <c r="O197" s="51" t="str">
        <f t="shared" ref="O197:O260" si="22">IF(N197&gt;23.2,"H",IF(N197&gt;9.3,"M","L"))</f>
        <v>L</v>
      </c>
      <c r="P197" s="42">
        <v>198.72320000000002</v>
      </c>
      <c r="Q197" s="41" t="str">
        <f t="shared" ref="Q197:Q260" si="23">IF(P197&gt;136,"H",IF(P197&gt;58.4,"M","L"))</f>
        <v>H</v>
      </c>
      <c r="R197" s="42">
        <v>0.39400000000000002</v>
      </c>
      <c r="S197" s="51" t="str">
        <f t="shared" ref="S197:S260" si="24">IF(R197&gt;0.6,"S","D")</f>
        <v>D</v>
      </c>
      <c r="T197" s="42">
        <v>1.97</v>
      </c>
      <c r="U197" s="51" t="str">
        <f t="shared" ref="U197:U260" si="25">IF(T197&gt;0.2,"S","D")</f>
        <v>S</v>
      </c>
      <c r="V197" s="42">
        <v>8.4640000000000004</v>
      </c>
      <c r="W197" s="49" t="str">
        <f t="shared" ref="W197:W260" si="26">IF(V197&gt;4.5,"S","D")</f>
        <v>S</v>
      </c>
      <c r="X197" s="42">
        <v>10.82</v>
      </c>
      <c r="Y197" s="51" t="str">
        <f t="shared" ref="Y197:Y260" si="27">IF(X197&gt;2,"S","D")</f>
        <v>S</v>
      </c>
      <c r="Z197" s="37"/>
    </row>
    <row r="198" spans="1:42" s="43" customFormat="1" x14ac:dyDescent="0.25">
      <c r="A198" s="36">
        <v>1354</v>
      </c>
      <c r="B198" s="37" t="s">
        <v>401</v>
      </c>
      <c r="C198" s="37" t="s">
        <v>402</v>
      </c>
      <c r="D198" s="37" t="s">
        <v>403</v>
      </c>
      <c r="E198" s="37"/>
      <c r="F198" s="37" t="s">
        <v>398</v>
      </c>
      <c r="G198" s="37" t="s">
        <v>399</v>
      </c>
      <c r="H198" s="37" t="s">
        <v>404</v>
      </c>
      <c r="I198" s="37" t="s">
        <v>44</v>
      </c>
      <c r="J198" s="38">
        <v>8</v>
      </c>
      <c r="K198" s="39">
        <v>0.23</v>
      </c>
      <c r="L198" s="40">
        <v>0.1144000000000001</v>
      </c>
      <c r="M198" s="41" t="str">
        <f t="shared" si="21"/>
        <v>L</v>
      </c>
      <c r="N198" s="42">
        <v>4.6166400000000003</v>
      </c>
      <c r="O198" s="51" t="str">
        <f t="shared" si="22"/>
        <v>L</v>
      </c>
      <c r="P198" s="42">
        <v>189.09440000000001</v>
      </c>
      <c r="Q198" s="41" t="str">
        <f t="shared" si="23"/>
        <v>H</v>
      </c>
      <c r="R198" s="42">
        <v>0.41199999999999998</v>
      </c>
      <c r="S198" s="51" t="str">
        <f t="shared" si="24"/>
        <v>D</v>
      </c>
      <c r="T198" s="42">
        <v>1.9119999999999999</v>
      </c>
      <c r="U198" s="51" t="str">
        <f t="shared" si="25"/>
        <v>S</v>
      </c>
      <c r="V198" s="42">
        <v>8.4640000000000004</v>
      </c>
      <c r="W198" s="49" t="str">
        <f t="shared" si="26"/>
        <v>S</v>
      </c>
      <c r="X198" s="42">
        <v>10.85</v>
      </c>
      <c r="Y198" s="51" t="str">
        <f t="shared" si="27"/>
        <v>S</v>
      </c>
      <c r="Z198" s="37"/>
    </row>
    <row r="199" spans="1:42" s="43" customFormat="1" x14ac:dyDescent="0.25">
      <c r="A199" s="36">
        <v>1355</v>
      </c>
      <c r="B199" s="37" t="s">
        <v>405</v>
      </c>
      <c r="C199" s="37" t="s">
        <v>406</v>
      </c>
      <c r="D199" s="37" t="s">
        <v>407</v>
      </c>
      <c r="E199" s="37"/>
      <c r="F199" s="37" t="s">
        <v>398</v>
      </c>
      <c r="G199" s="37" t="s">
        <v>399</v>
      </c>
      <c r="H199" s="37"/>
      <c r="I199" s="37" t="s">
        <v>44</v>
      </c>
      <c r="J199" s="38">
        <v>8.1</v>
      </c>
      <c r="K199" s="39">
        <v>0.27</v>
      </c>
      <c r="L199" s="40">
        <v>0.1144000000000001</v>
      </c>
      <c r="M199" s="41" t="str">
        <f t="shared" si="21"/>
        <v>L</v>
      </c>
      <c r="N199" s="42">
        <v>2.5648000000000004</v>
      </c>
      <c r="O199" s="51" t="str">
        <f t="shared" si="22"/>
        <v>L</v>
      </c>
      <c r="P199" s="42">
        <v>193.22880000000004</v>
      </c>
      <c r="Q199" s="41" t="str">
        <f t="shared" si="23"/>
        <v>H</v>
      </c>
      <c r="R199" s="42">
        <v>0.30399999999999999</v>
      </c>
      <c r="S199" s="51" t="str">
        <f t="shared" si="24"/>
        <v>D</v>
      </c>
      <c r="T199" s="42">
        <v>1.74</v>
      </c>
      <c r="U199" s="51" t="str">
        <f t="shared" si="25"/>
        <v>S</v>
      </c>
      <c r="V199" s="42">
        <v>7.5659999999999998</v>
      </c>
      <c r="W199" s="49" t="str">
        <f t="shared" si="26"/>
        <v>S</v>
      </c>
      <c r="X199" s="42">
        <v>10.11</v>
      </c>
      <c r="Y199" s="51" t="str">
        <f t="shared" si="27"/>
        <v>S</v>
      </c>
      <c r="Z199" s="37"/>
    </row>
    <row r="200" spans="1:42" s="43" customFormat="1" x14ac:dyDescent="0.25">
      <c r="A200" s="36">
        <v>1356</v>
      </c>
      <c r="B200" s="37" t="s">
        <v>408</v>
      </c>
      <c r="C200" s="37" t="s">
        <v>409</v>
      </c>
      <c r="D200" s="37" t="s">
        <v>410</v>
      </c>
      <c r="E200" s="37"/>
      <c r="F200" s="37" t="s">
        <v>398</v>
      </c>
      <c r="G200" s="37" t="s">
        <v>399</v>
      </c>
      <c r="H200" s="37"/>
      <c r="I200" s="37" t="s">
        <v>44</v>
      </c>
      <c r="J200" s="38">
        <v>8.1</v>
      </c>
      <c r="K200" s="39">
        <v>0.28000000000000003</v>
      </c>
      <c r="L200" s="40">
        <v>0.25740000000000007</v>
      </c>
      <c r="M200" s="41" t="str">
        <f t="shared" si="21"/>
        <v>L</v>
      </c>
      <c r="N200" s="42">
        <v>3.5907200000000001</v>
      </c>
      <c r="O200" s="51" t="str">
        <f t="shared" si="22"/>
        <v>L</v>
      </c>
      <c r="P200" s="42">
        <v>228.80640000000002</v>
      </c>
      <c r="Q200" s="41" t="str">
        <f t="shared" si="23"/>
        <v>H</v>
      </c>
      <c r="R200" s="42">
        <v>0.56200000000000006</v>
      </c>
      <c r="S200" s="51" t="str">
        <f t="shared" si="24"/>
        <v>D</v>
      </c>
      <c r="T200" s="42">
        <v>2.3919999999999999</v>
      </c>
      <c r="U200" s="51" t="str">
        <f t="shared" si="25"/>
        <v>S</v>
      </c>
      <c r="V200" s="42">
        <v>8.1319999999999997</v>
      </c>
      <c r="W200" s="49" t="str">
        <f t="shared" si="26"/>
        <v>S</v>
      </c>
      <c r="X200" s="42">
        <v>10.61</v>
      </c>
      <c r="Y200" s="51" t="str">
        <f t="shared" si="27"/>
        <v>S</v>
      </c>
      <c r="Z200" s="37"/>
    </row>
    <row r="201" spans="1:42" s="43" customFormat="1" x14ac:dyDescent="0.25">
      <c r="A201" s="36">
        <v>1357</v>
      </c>
      <c r="B201" s="37" t="s">
        <v>411</v>
      </c>
      <c r="C201" s="37" t="s">
        <v>412</v>
      </c>
      <c r="D201" s="37" t="s">
        <v>403</v>
      </c>
      <c r="E201" s="37"/>
      <c r="F201" s="37" t="s">
        <v>398</v>
      </c>
      <c r="G201" s="37" t="s">
        <v>399</v>
      </c>
      <c r="H201" s="37"/>
      <c r="I201" s="37" t="s">
        <v>44</v>
      </c>
      <c r="J201" s="38">
        <v>8</v>
      </c>
      <c r="K201" s="39">
        <v>0.28000000000000003</v>
      </c>
      <c r="L201" s="40">
        <v>0.31459999999999988</v>
      </c>
      <c r="M201" s="41" t="str">
        <f t="shared" si="21"/>
        <v>L</v>
      </c>
      <c r="N201" s="42">
        <v>4.1036800000000007</v>
      </c>
      <c r="O201" s="51" t="str">
        <f t="shared" si="22"/>
        <v>L</v>
      </c>
      <c r="P201" s="42">
        <v>204.76160000000002</v>
      </c>
      <c r="Q201" s="41" t="str">
        <f t="shared" si="23"/>
        <v>H</v>
      </c>
      <c r="R201" s="42">
        <v>0.36799999999999999</v>
      </c>
      <c r="S201" s="51" t="str">
        <f t="shared" si="24"/>
        <v>D</v>
      </c>
      <c r="T201" s="42">
        <v>1.8640000000000001</v>
      </c>
      <c r="U201" s="51" t="str">
        <f t="shared" si="25"/>
        <v>S</v>
      </c>
      <c r="V201" s="42">
        <v>8.1980000000000004</v>
      </c>
      <c r="W201" s="49" t="str">
        <f t="shared" si="26"/>
        <v>S</v>
      </c>
      <c r="X201" s="42">
        <v>10.83</v>
      </c>
      <c r="Y201" s="51" t="str">
        <f t="shared" si="27"/>
        <v>S</v>
      </c>
      <c r="Z201" s="37"/>
    </row>
    <row r="202" spans="1:42" s="43" customFormat="1" x14ac:dyDescent="0.25">
      <c r="A202" s="36">
        <v>1358</v>
      </c>
      <c r="B202" s="37" t="s">
        <v>413</v>
      </c>
      <c r="C202" s="37" t="s">
        <v>414</v>
      </c>
      <c r="D202" s="37" t="s">
        <v>415</v>
      </c>
      <c r="E202" s="37"/>
      <c r="F202" s="37" t="s">
        <v>398</v>
      </c>
      <c r="G202" s="37" t="s">
        <v>399</v>
      </c>
      <c r="H202" s="37"/>
      <c r="I202" s="37" t="s">
        <v>44</v>
      </c>
      <c r="J202" s="38">
        <v>8</v>
      </c>
      <c r="K202" s="39">
        <v>0.25</v>
      </c>
      <c r="L202" s="40">
        <v>0.28599999999999998</v>
      </c>
      <c r="M202" s="41" t="str">
        <f t="shared" si="21"/>
        <v>L</v>
      </c>
      <c r="N202" s="42">
        <v>4.1036800000000007</v>
      </c>
      <c r="O202" s="51" t="str">
        <f t="shared" si="22"/>
        <v>L</v>
      </c>
      <c r="P202" s="42">
        <v>215.15199999999999</v>
      </c>
      <c r="Q202" s="41" t="str">
        <f t="shared" si="23"/>
        <v>H</v>
      </c>
      <c r="R202" s="42">
        <v>0.376</v>
      </c>
      <c r="S202" s="51" t="str">
        <f t="shared" si="24"/>
        <v>D</v>
      </c>
      <c r="T202" s="42">
        <v>1.8440000000000001</v>
      </c>
      <c r="U202" s="51" t="str">
        <f t="shared" si="25"/>
        <v>S</v>
      </c>
      <c r="V202" s="42">
        <v>8.33</v>
      </c>
      <c r="W202" s="49" t="str">
        <f t="shared" si="26"/>
        <v>S</v>
      </c>
      <c r="X202" s="42">
        <v>10.88</v>
      </c>
      <c r="Y202" s="51" t="str">
        <f t="shared" si="27"/>
        <v>S</v>
      </c>
      <c r="Z202" s="37"/>
    </row>
    <row r="203" spans="1:42" s="43" customFormat="1" x14ac:dyDescent="0.25">
      <c r="A203" s="36">
        <v>1359</v>
      </c>
      <c r="B203" s="37" t="s">
        <v>416</v>
      </c>
      <c r="C203" s="37" t="s">
        <v>417</v>
      </c>
      <c r="D203" s="37" t="s">
        <v>397</v>
      </c>
      <c r="E203" s="37"/>
      <c r="F203" s="37" t="s">
        <v>398</v>
      </c>
      <c r="G203" s="37" t="s">
        <v>399</v>
      </c>
      <c r="H203" s="37"/>
      <c r="I203" s="37" t="s">
        <v>44</v>
      </c>
      <c r="J203" s="38">
        <v>8</v>
      </c>
      <c r="K203" s="39">
        <v>0.28999999999999998</v>
      </c>
      <c r="L203" s="40">
        <v>8.5800000000000196E-2</v>
      </c>
      <c r="M203" s="41" t="str">
        <f t="shared" si="21"/>
        <v>L</v>
      </c>
      <c r="N203" s="42">
        <v>5.1296000000000008</v>
      </c>
      <c r="O203" s="51" t="str">
        <f t="shared" si="22"/>
        <v>L</v>
      </c>
      <c r="P203" s="42">
        <v>203.40160000000003</v>
      </c>
      <c r="Q203" s="41" t="str">
        <f t="shared" si="23"/>
        <v>H</v>
      </c>
      <c r="R203" s="42">
        <v>0.46200000000000002</v>
      </c>
      <c r="S203" s="51" t="str">
        <f t="shared" si="24"/>
        <v>D</v>
      </c>
      <c r="T203" s="42">
        <v>1.97</v>
      </c>
      <c r="U203" s="51" t="str">
        <f t="shared" si="25"/>
        <v>S</v>
      </c>
      <c r="V203" s="42">
        <v>7.9</v>
      </c>
      <c r="W203" s="49" t="str">
        <f t="shared" si="26"/>
        <v>S</v>
      </c>
      <c r="X203" s="42">
        <v>10.31</v>
      </c>
      <c r="Y203" s="51" t="str">
        <f t="shared" si="27"/>
        <v>S</v>
      </c>
      <c r="Z203" s="37"/>
    </row>
    <row r="204" spans="1:42" s="43" customFormat="1" x14ac:dyDescent="0.25">
      <c r="A204" s="36">
        <v>1360</v>
      </c>
      <c r="B204" s="37" t="s">
        <v>418</v>
      </c>
      <c r="C204" s="37" t="s">
        <v>419</v>
      </c>
      <c r="D204" s="37" t="s">
        <v>407</v>
      </c>
      <c r="E204" s="37"/>
      <c r="F204" s="37" t="s">
        <v>398</v>
      </c>
      <c r="G204" s="37" t="s">
        <v>399</v>
      </c>
      <c r="H204" s="37"/>
      <c r="I204" s="37" t="s">
        <v>44</v>
      </c>
      <c r="J204" s="38">
        <v>7.9</v>
      </c>
      <c r="K204" s="39">
        <v>0.33</v>
      </c>
      <c r="L204" s="40">
        <v>2.8599999999999896E-2</v>
      </c>
      <c r="M204" s="41" t="str">
        <f t="shared" si="21"/>
        <v>L</v>
      </c>
      <c r="N204" s="42">
        <v>3.5907200000000001</v>
      </c>
      <c r="O204" s="51" t="str">
        <f t="shared" si="22"/>
        <v>L</v>
      </c>
      <c r="P204" s="42">
        <v>212.70400000000004</v>
      </c>
      <c r="Q204" s="41" t="str">
        <f t="shared" si="23"/>
        <v>H</v>
      </c>
      <c r="R204" s="42">
        <v>0.69</v>
      </c>
      <c r="S204" s="51" t="str">
        <f t="shared" si="24"/>
        <v>S</v>
      </c>
      <c r="T204" s="42">
        <v>1.94</v>
      </c>
      <c r="U204" s="51" t="str">
        <f t="shared" si="25"/>
        <v>S</v>
      </c>
      <c r="V204" s="42">
        <v>8.1980000000000004</v>
      </c>
      <c r="W204" s="49" t="str">
        <f t="shared" si="26"/>
        <v>S</v>
      </c>
      <c r="X204" s="42">
        <v>10.95</v>
      </c>
      <c r="Y204" s="51" t="str">
        <f t="shared" si="27"/>
        <v>S</v>
      </c>
      <c r="Z204" s="37"/>
    </row>
    <row r="205" spans="1:42" s="43" customFormat="1" x14ac:dyDescent="0.25">
      <c r="A205" s="36">
        <v>1361</v>
      </c>
      <c r="B205" s="37" t="s">
        <v>420</v>
      </c>
      <c r="C205" s="37" t="s">
        <v>421</v>
      </c>
      <c r="D205" s="37" t="s">
        <v>410</v>
      </c>
      <c r="E205" s="37"/>
      <c r="F205" s="37" t="s">
        <v>398</v>
      </c>
      <c r="G205" s="37" t="s">
        <v>399</v>
      </c>
      <c r="H205" s="37"/>
      <c r="I205" s="37" t="s">
        <v>44</v>
      </c>
      <c r="J205" s="38">
        <v>8.1</v>
      </c>
      <c r="K205" s="39">
        <v>0.28000000000000003</v>
      </c>
      <c r="L205" s="40">
        <v>0.28599999999999998</v>
      </c>
      <c r="M205" s="41" t="str">
        <f t="shared" si="21"/>
        <v>L</v>
      </c>
      <c r="N205" s="42">
        <v>5.6425600000000005</v>
      </c>
      <c r="O205" s="51" t="str">
        <f t="shared" si="22"/>
        <v>L</v>
      </c>
      <c r="P205" s="42">
        <v>196.38400000000001</v>
      </c>
      <c r="Q205" s="41" t="str">
        <f t="shared" si="23"/>
        <v>H</v>
      </c>
      <c r="R205" s="42">
        <v>0.44800000000000001</v>
      </c>
      <c r="S205" s="51" t="str">
        <f t="shared" si="24"/>
        <v>D</v>
      </c>
      <c r="T205" s="42">
        <v>1.9119999999999999</v>
      </c>
      <c r="U205" s="51" t="str">
        <f t="shared" si="25"/>
        <v>S</v>
      </c>
      <c r="V205" s="42">
        <v>8.032</v>
      </c>
      <c r="W205" s="49" t="str">
        <f t="shared" si="26"/>
        <v>S</v>
      </c>
      <c r="X205" s="42">
        <v>10.32</v>
      </c>
      <c r="Y205" s="51" t="str">
        <f t="shared" si="27"/>
        <v>S</v>
      </c>
      <c r="Z205" s="37"/>
    </row>
    <row r="206" spans="1:42" s="43" customFormat="1" x14ac:dyDescent="0.25">
      <c r="A206" s="36">
        <v>1362</v>
      </c>
      <c r="B206" s="37" t="s">
        <v>422</v>
      </c>
      <c r="C206" s="37" t="s">
        <v>423</v>
      </c>
      <c r="D206" s="37" t="s">
        <v>397</v>
      </c>
      <c r="E206" s="37"/>
      <c r="F206" s="37" t="s">
        <v>398</v>
      </c>
      <c r="G206" s="37" t="s">
        <v>399</v>
      </c>
      <c r="H206" s="37"/>
      <c r="I206" s="37" t="s">
        <v>44</v>
      </c>
      <c r="J206" s="38">
        <v>8</v>
      </c>
      <c r="K206" s="39">
        <v>0.31</v>
      </c>
      <c r="L206" s="40">
        <v>0.14299999999999999</v>
      </c>
      <c r="M206" s="41" t="str">
        <f t="shared" si="21"/>
        <v>L</v>
      </c>
      <c r="N206" s="42">
        <v>2.5648000000000004</v>
      </c>
      <c r="O206" s="51" t="str">
        <f t="shared" si="22"/>
        <v>L</v>
      </c>
      <c r="P206" s="42">
        <v>193.22880000000004</v>
      </c>
      <c r="Q206" s="41" t="str">
        <f t="shared" si="23"/>
        <v>H</v>
      </c>
      <c r="R206" s="42">
        <v>0.214</v>
      </c>
      <c r="S206" s="51" t="str">
        <f t="shared" si="24"/>
        <v>D</v>
      </c>
      <c r="T206" s="42">
        <v>1.7</v>
      </c>
      <c r="U206" s="51" t="str">
        <f t="shared" si="25"/>
        <v>S</v>
      </c>
      <c r="V206" s="42">
        <v>7.8</v>
      </c>
      <c r="W206" s="49" t="str">
        <f t="shared" si="26"/>
        <v>S</v>
      </c>
      <c r="X206" s="42">
        <v>10.33</v>
      </c>
      <c r="Y206" s="51" t="str">
        <f t="shared" si="27"/>
        <v>S</v>
      </c>
      <c r="Z206" s="37"/>
    </row>
    <row r="207" spans="1:42" s="43" customFormat="1" x14ac:dyDescent="0.25">
      <c r="A207" s="36">
        <v>1363</v>
      </c>
      <c r="B207" s="37" t="s">
        <v>424</v>
      </c>
      <c r="C207" s="37" t="s">
        <v>425</v>
      </c>
      <c r="D207" s="37" t="s">
        <v>397</v>
      </c>
      <c r="E207" s="37"/>
      <c r="F207" s="37" t="s">
        <v>398</v>
      </c>
      <c r="G207" s="37" t="s">
        <v>399</v>
      </c>
      <c r="H207" s="37"/>
      <c r="I207" s="37" t="s">
        <v>44</v>
      </c>
      <c r="J207" s="38">
        <v>8</v>
      </c>
      <c r="K207" s="39">
        <v>0.21</v>
      </c>
      <c r="L207" s="40">
        <v>0.42899999999999994</v>
      </c>
      <c r="M207" s="41" t="str">
        <f t="shared" si="21"/>
        <v>L</v>
      </c>
      <c r="N207" s="42">
        <v>3.5907200000000001</v>
      </c>
      <c r="O207" s="51" t="str">
        <f t="shared" si="22"/>
        <v>L</v>
      </c>
      <c r="P207" s="42">
        <v>195.40480000000002</v>
      </c>
      <c r="Q207" s="41" t="str">
        <f t="shared" si="23"/>
        <v>H</v>
      </c>
      <c r="R207" s="42">
        <v>0.39400000000000002</v>
      </c>
      <c r="S207" s="51" t="str">
        <f t="shared" si="24"/>
        <v>D</v>
      </c>
      <c r="T207" s="42">
        <v>1.8640000000000001</v>
      </c>
      <c r="U207" s="51" t="str">
        <f t="shared" si="25"/>
        <v>S</v>
      </c>
      <c r="V207" s="42">
        <v>8.3979999999999997</v>
      </c>
      <c r="W207" s="49" t="str">
        <f t="shared" si="26"/>
        <v>S</v>
      </c>
      <c r="X207" s="42">
        <v>10.62</v>
      </c>
      <c r="Y207" s="51" t="str">
        <f t="shared" si="27"/>
        <v>S</v>
      </c>
      <c r="Z207" s="37"/>
      <c r="AP207" s="43" t="s">
        <v>1</v>
      </c>
    </row>
    <row r="208" spans="1:42" s="43" customFormat="1" x14ac:dyDescent="0.25">
      <c r="A208" s="36">
        <v>1364</v>
      </c>
      <c r="B208" s="37" t="s">
        <v>426</v>
      </c>
      <c r="C208" s="37" t="s">
        <v>427</v>
      </c>
      <c r="D208" s="37" t="s">
        <v>407</v>
      </c>
      <c r="E208" s="37"/>
      <c r="F208" s="37" t="s">
        <v>398</v>
      </c>
      <c r="G208" s="37" t="s">
        <v>399</v>
      </c>
      <c r="H208" s="37" t="s">
        <v>428</v>
      </c>
      <c r="I208" s="37" t="s">
        <v>44</v>
      </c>
      <c r="J208" s="38">
        <v>8.1</v>
      </c>
      <c r="K208" s="39">
        <v>0.26</v>
      </c>
      <c r="L208" s="40">
        <v>0.2288000000000002</v>
      </c>
      <c r="M208" s="41" t="str">
        <f t="shared" si="21"/>
        <v>L</v>
      </c>
      <c r="N208" s="42">
        <v>4.1036800000000007</v>
      </c>
      <c r="O208" s="51" t="str">
        <f t="shared" si="22"/>
        <v>L</v>
      </c>
      <c r="P208" s="42">
        <v>205.52320000000003</v>
      </c>
      <c r="Q208" s="41" t="str">
        <f t="shared" si="23"/>
        <v>H</v>
      </c>
      <c r="R208" s="42">
        <v>0.35799999999999998</v>
      </c>
      <c r="S208" s="51" t="str">
        <f t="shared" si="24"/>
        <v>D</v>
      </c>
      <c r="T208" s="42">
        <v>1.978</v>
      </c>
      <c r="U208" s="51" t="str">
        <f t="shared" si="25"/>
        <v>S</v>
      </c>
      <c r="V208" s="42">
        <v>7.9</v>
      </c>
      <c r="W208" s="49" t="str">
        <f t="shared" si="26"/>
        <v>S</v>
      </c>
      <c r="X208" s="42">
        <v>10.119999999999999</v>
      </c>
      <c r="Y208" s="51" t="str">
        <f t="shared" si="27"/>
        <v>S</v>
      </c>
      <c r="Z208" s="37"/>
    </row>
    <row r="209" spans="1:26" s="43" customFormat="1" x14ac:dyDescent="0.25">
      <c r="A209" s="36">
        <v>1365</v>
      </c>
      <c r="B209" s="37" t="s">
        <v>429</v>
      </c>
      <c r="C209" s="37" t="s">
        <v>430</v>
      </c>
      <c r="D209" s="37" t="s">
        <v>415</v>
      </c>
      <c r="E209" s="37"/>
      <c r="F209" s="37" t="s">
        <v>398</v>
      </c>
      <c r="G209" s="37" t="s">
        <v>399</v>
      </c>
      <c r="H209" s="37"/>
      <c r="I209" s="37" t="s">
        <v>44</v>
      </c>
      <c r="J209" s="38">
        <v>8</v>
      </c>
      <c r="K209" s="39">
        <v>0.27</v>
      </c>
      <c r="L209" s="40">
        <v>0.20019999999999977</v>
      </c>
      <c r="M209" s="41" t="str">
        <f t="shared" si="21"/>
        <v>L</v>
      </c>
      <c r="N209" s="42">
        <v>4.1036800000000007</v>
      </c>
      <c r="O209" s="51" t="str">
        <f t="shared" si="22"/>
        <v>L</v>
      </c>
      <c r="P209" s="42">
        <v>226.46720000000002</v>
      </c>
      <c r="Q209" s="41" t="str">
        <f t="shared" si="23"/>
        <v>H</v>
      </c>
      <c r="R209" s="42">
        <v>0.40400000000000003</v>
      </c>
      <c r="S209" s="51" t="str">
        <f t="shared" si="24"/>
        <v>D</v>
      </c>
      <c r="T209" s="42">
        <v>1.73</v>
      </c>
      <c r="U209" s="51" t="str">
        <f t="shared" si="25"/>
        <v>S</v>
      </c>
      <c r="V209" s="42">
        <v>7.6660000000000004</v>
      </c>
      <c r="W209" s="49" t="str">
        <f t="shared" si="26"/>
        <v>S</v>
      </c>
      <c r="X209" s="42">
        <v>10.08</v>
      </c>
      <c r="Y209" s="51" t="str">
        <f t="shared" si="27"/>
        <v>S</v>
      </c>
      <c r="Z209" s="37"/>
    </row>
    <row r="210" spans="1:26" s="43" customFormat="1" x14ac:dyDescent="0.25">
      <c r="A210" s="36">
        <v>1366</v>
      </c>
      <c r="B210" s="37" t="s">
        <v>431</v>
      </c>
      <c r="C210" s="37" t="s">
        <v>432</v>
      </c>
      <c r="D210" s="37" t="s">
        <v>403</v>
      </c>
      <c r="E210" s="37"/>
      <c r="F210" s="37" t="s">
        <v>398</v>
      </c>
      <c r="G210" s="37" t="s">
        <v>399</v>
      </c>
      <c r="H210" s="37"/>
      <c r="I210" s="37" t="s">
        <v>44</v>
      </c>
      <c r="J210" s="38">
        <v>8.1</v>
      </c>
      <c r="K210" s="39">
        <v>0.24</v>
      </c>
      <c r="L210" s="40">
        <v>0.28599999999999998</v>
      </c>
      <c r="M210" s="41" t="str">
        <f t="shared" si="21"/>
        <v>L</v>
      </c>
      <c r="N210" s="42">
        <v>2.5648000000000004</v>
      </c>
      <c r="O210" s="51" t="str">
        <f t="shared" si="22"/>
        <v>L</v>
      </c>
      <c r="P210" s="42">
        <v>204.16320000000002</v>
      </c>
      <c r="Q210" s="41" t="str">
        <f t="shared" si="23"/>
        <v>H</v>
      </c>
      <c r="R210" s="42">
        <v>0.45800000000000002</v>
      </c>
      <c r="S210" s="51" t="str">
        <f t="shared" si="24"/>
        <v>D</v>
      </c>
      <c r="T210" s="42">
        <v>1.8839999999999999</v>
      </c>
      <c r="U210" s="51" t="str">
        <f t="shared" si="25"/>
        <v>S</v>
      </c>
      <c r="V210" s="42">
        <v>7.5</v>
      </c>
      <c r="W210" s="49" t="str">
        <f t="shared" si="26"/>
        <v>S</v>
      </c>
      <c r="X210" s="42">
        <v>9.7219999999999995</v>
      </c>
      <c r="Y210" s="51" t="str">
        <f t="shared" si="27"/>
        <v>S</v>
      </c>
      <c r="Z210" s="37"/>
    </row>
    <row r="211" spans="1:26" s="43" customFormat="1" x14ac:dyDescent="0.25">
      <c r="A211" s="36">
        <v>1367</v>
      </c>
      <c r="B211" s="37" t="s">
        <v>433</v>
      </c>
      <c r="C211" s="37" t="s">
        <v>434</v>
      </c>
      <c r="D211" s="37" t="s">
        <v>407</v>
      </c>
      <c r="E211" s="37"/>
      <c r="F211" s="37" t="s">
        <v>398</v>
      </c>
      <c r="G211" s="37" t="s">
        <v>399</v>
      </c>
      <c r="H211" s="37"/>
      <c r="I211" s="37" t="s">
        <v>44</v>
      </c>
      <c r="J211" s="38">
        <v>8</v>
      </c>
      <c r="K211" s="39">
        <v>0.26</v>
      </c>
      <c r="L211" s="40">
        <v>0.28599999999999998</v>
      </c>
      <c r="M211" s="41" t="str">
        <f t="shared" si="21"/>
        <v>L</v>
      </c>
      <c r="N211" s="42">
        <v>3.0777600000000005</v>
      </c>
      <c r="O211" s="51" t="str">
        <f t="shared" si="22"/>
        <v>L</v>
      </c>
      <c r="P211" s="42">
        <v>194.86080000000001</v>
      </c>
      <c r="Q211" s="41" t="str">
        <f t="shared" si="23"/>
        <v>H</v>
      </c>
      <c r="R211" s="42">
        <v>0.48</v>
      </c>
      <c r="S211" s="51" t="str">
        <f t="shared" si="24"/>
        <v>D</v>
      </c>
      <c r="T211" s="42">
        <v>1.8440000000000001</v>
      </c>
      <c r="U211" s="51" t="str">
        <f t="shared" si="25"/>
        <v>S</v>
      </c>
      <c r="V211" s="42">
        <v>8.2639999999999993</v>
      </c>
      <c r="W211" s="49" t="str">
        <f t="shared" si="26"/>
        <v>S</v>
      </c>
      <c r="X211" s="42">
        <v>10.64</v>
      </c>
      <c r="Y211" s="51" t="str">
        <f t="shared" si="27"/>
        <v>S</v>
      </c>
      <c r="Z211" s="37"/>
    </row>
    <row r="212" spans="1:26" s="43" customFormat="1" x14ac:dyDescent="0.25">
      <c r="A212" s="36">
        <v>1368</v>
      </c>
      <c r="B212" s="37" t="s">
        <v>435</v>
      </c>
      <c r="C212" s="37" t="s">
        <v>436</v>
      </c>
      <c r="D212" s="37" t="s">
        <v>415</v>
      </c>
      <c r="E212" s="37"/>
      <c r="F212" s="37" t="s">
        <v>398</v>
      </c>
      <c r="G212" s="37" t="s">
        <v>399</v>
      </c>
      <c r="H212" s="37" t="s">
        <v>437</v>
      </c>
      <c r="I212" s="37" t="s">
        <v>44</v>
      </c>
      <c r="J212" s="38">
        <v>8.1</v>
      </c>
      <c r="K212" s="39">
        <v>0.24</v>
      </c>
      <c r="L212" s="40">
        <v>0.28599999999999998</v>
      </c>
      <c r="M212" s="41" t="str">
        <f t="shared" si="21"/>
        <v>L</v>
      </c>
      <c r="N212" s="42">
        <v>4.1036800000000007</v>
      </c>
      <c r="O212" s="51" t="str">
        <f t="shared" si="22"/>
        <v>L</v>
      </c>
      <c r="P212" s="42">
        <v>189.04000000000002</v>
      </c>
      <c r="Q212" s="41" t="str">
        <f t="shared" si="23"/>
        <v>H</v>
      </c>
      <c r="R212" s="42">
        <v>0.44</v>
      </c>
      <c r="S212" s="51" t="str">
        <f t="shared" si="24"/>
        <v>D</v>
      </c>
      <c r="T212" s="42">
        <v>1.8260000000000001</v>
      </c>
      <c r="U212" s="51" t="str">
        <f t="shared" si="25"/>
        <v>S</v>
      </c>
      <c r="V212" s="42">
        <v>7.8659999999999997</v>
      </c>
      <c r="W212" s="49" t="str">
        <f t="shared" si="26"/>
        <v>S</v>
      </c>
      <c r="X212" s="42">
        <v>10.34</v>
      </c>
      <c r="Y212" s="51" t="str">
        <f t="shared" si="27"/>
        <v>S</v>
      </c>
      <c r="Z212" s="37"/>
    </row>
    <row r="213" spans="1:26" s="43" customFormat="1" x14ac:dyDescent="0.25">
      <c r="A213" s="36">
        <v>1369</v>
      </c>
      <c r="B213" s="37" t="s">
        <v>438</v>
      </c>
      <c r="C213" s="37" t="s">
        <v>439</v>
      </c>
      <c r="D213" s="37" t="s">
        <v>415</v>
      </c>
      <c r="E213" s="37"/>
      <c r="F213" s="37" t="s">
        <v>398</v>
      </c>
      <c r="G213" s="37" t="s">
        <v>399</v>
      </c>
      <c r="H213" s="37"/>
      <c r="I213" s="37" t="s">
        <v>44</v>
      </c>
      <c r="J213" s="38">
        <v>8</v>
      </c>
      <c r="K213" s="39">
        <v>0.28999999999999998</v>
      </c>
      <c r="L213" s="40">
        <v>0.37180000000000019</v>
      </c>
      <c r="M213" s="41" t="str">
        <f t="shared" si="21"/>
        <v>L</v>
      </c>
      <c r="N213" s="42">
        <v>3.5907200000000001</v>
      </c>
      <c r="O213" s="51" t="str">
        <f t="shared" si="22"/>
        <v>L</v>
      </c>
      <c r="P213" s="42">
        <v>204.27199999999999</v>
      </c>
      <c r="Q213" s="41" t="str">
        <f t="shared" si="23"/>
        <v>H</v>
      </c>
      <c r="R213" s="42">
        <v>0.372</v>
      </c>
      <c r="S213" s="51" t="str">
        <f t="shared" si="24"/>
        <v>D</v>
      </c>
      <c r="T213" s="42">
        <v>1.8540000000000001</v>
      </c>
      <c r="U213" s="51" t="str">
        <f t="shared" si="25"/>
        <v>S</v>
      </c>
      <c r="V213" s="42">
        <v>8.33</v>
      </c>
      <c r="W213" s="49" t="str">
        <f t="shared" si="26"/>
        <v>S</v>
      </c>
      <c r="X213" s="42">
        <v>9.94</v>
      </c>
      <c r="Y213" s="51" t="str">
        <f t="shared" si="27"/>
        <v>S</v>
      </c>
      <c r="Z213" s="37"/>
    </row>
    <row r="214" spans="1:26" s="43" customFormat="1" x14ac:dyDescent="0.25">
      <c r="A214" s="36">
        <v>1370</v>
      </c>
      <c r="B214" s="37" t="s">
        <v>440</v>
      </c>
      <c r="C214" s="37" t="s">
        <v>441</v>
      </c>
      <c r="D214" s="37" t="s">
        <v>403</v>
      </c>
      <c r="E214" s="37"/>
      <c r="F214" s="37" t="s">
        <v>398</v>
      </c>
      <c r="G214" s="37" t="s">
        <v>399</v>
      </c>
      <c r="H214" s="37"/>
      <c r="I214" s="37" t="s">
        <v>44</v>
      </c>
      <c r="J214" s="38">
        <v>8.1</v>
      </c>
      <c r="K214" s="39">
        <v>0.31</v>
      </c>
      <c r="L214" s="40">
        <v>5.7199999999999793E-2</v>
      </c>
      <c r="M214" s="41" t="str">
        <f t="shared" si="21"/>
        <v>L</v>
      </c>
      <c r="N214" s="42">
        <v>4.1036800000000007</v>
      </c>
      <c r="O214" s="51" t="str">
        <f t="shared" si="22"/>
        <v>L</v>
      </c>
      <c r="P214" s="42">
        <v>183.00160000000002</v>
      </c>
      <c r="Q214" s="41" t="str">
        <f t="shared" si="23"/>
        <v>H</v>
      </c>
      <c r="R214" s="42">
        <v>0.38</v>
      </c>
      <c r="S214" s="51" t="str">
        <f t="shared" si="24"/>
        <v>D</v>
      </c>
      <c r="T214" s="42">
        <v>1.9019999999999999</v>
      </c>
      <c r="U214" s="51" t="str">
        <f t="shared" si="25"/>
        <v>S</v>
      </c>
      <c r="V214" s="42">
        <v>7.6660000000000004</v>
      </c>
      <c r="W214" s="49" t="str">
        <f t="shared" si="26"/>
        <v>S</v>
      </c>
      <c r="X214" s="42">
        <v>9.7560000000000002</v>
      </c>
      <c r="Y214" s="51" t="str">
        <f t="shared" si="27"/>
        <v>S</v>
      </c>
      <c r="Z214" s="37"/>
    </row>
    <row r="215" spans="1:26" s="43" customFormat="1" x14ac:dyDescent="0.25">
      <c r="A215" s="36">
        <v>1371</v>
      </c>
      <c r="B215" s="37" t="s">
        <v>442</v>
      </c>
      <c r="C215" s="37" t="s">
        <v>443</v>
      </c>
      <c r="D215" s="37" t="s">
        <v>407</v>
      </c>
      <c r="E215" s="37"/>
      <c r="F215" s="37" t="s">
        <v>398</v>
      </c>
      <c r="G215" s="37" t="s">
        <v>399</v>
      </c>
      <c r="H215" s="37"/>
      <c r="I215" s="37" t="s">
        <v>44</v>
      </c>
      <c r="J215" s="38">
        <v>8</v>
      </c>
      <c r="K215" s="39">
        <v>0.28999999999999998</v>
      </c>
      <c r="L215" s="40">
        <v>0.42899999999999994</v>
      </c>
      <c r="M215" s="41" t="str">
        <f t="shared" si="21"/>
        <v>L</v>
      </c>
      <c r="N215" s="42">
        <v>4.6166400000000003</v>
      </c>
      <c r="O215" s="51" t="str">
        <f t="shared" si="22"/>
        <v>L</v>
      </c>
      <c r="P215" s="42">
        <v>217.70880000000002</v>
      </c>
      <c r="Q215" s="41" t="str">
        <f t="shared" si="23"/>
        <v>H</v>
      </c>
      <c r="R215" s="42">
        <v>0.42599999999999999</v>
      </c>
      <c r="S215" s="51" t="str">
        <f t="shared" si="24"/>
        <v>D</v>
      </c>
      <c r="T215" s="42">
        <v>1.6819999999999999</v>
      </c>
      <c r="U215" s="51" t="str">
        <f t="shared" si="25"/>
        <v>S</v>
      </c>
      <c r="V215" s="42">
        <v>7.7320000000000002</v>
      </c>
      <c r="W215" s="49" t="str">
        <f t="shared" si="26"/>
        <v>S</v>
      </c>
      <c r="X215" s="42">
        <v>9.49</v>
      </c>
      <c r="Y215" s="51" t="str">
        <f t="shared" si="27"/>
        <v>S</v>
      </c>
      <c r="Z215" s="37"/>
    </row>
    <row r="216" spans="1:26" s="43" customFormat="1" x14ac:dyDescent="0.25">
      <c r="A216" s="36">
        <v>1372</v>
      </c>
      <c r="B216" s="37" t="s">
        <v>444</v>
      </c>
      <c r="C216" s="37" t="s">
        <v>445</v>
      </c>
      <c r="D216" s="37" t="s">
        <v>446</v>
      </c>
      <c r="E216" s="37"/>
      <c r="F216" s="37" t="s">
        <v>398</v>
      </c>
      <c r="G216" s="37" t="s">
        <v>399</v>
      </c>
      <c r="H216" s="37"/>
      <c r="I216" s="37" t="s">
        <v>44</v>
      </c>
      <c r="J216" s="38">
        <v>8.1</v>
      </c>
      <c r="K216" s="39">
        <v>0.23</v>
      </c>
      <c r="L216" s="40">
        <v>5.7199999999999793E-2</v>
      </c>
      <c r="M216" s="41" t="str">
        <f t="shared" si="21"/>
        <v>L</v>
      </c>
      <c r="N216" s="42">
        <v>5.1296000000000008</v>
      </c>
      <c r="O216" s="51" t="str">
        <f t="shared" si="22"/>
        <v>L</v>
      </c>
      <c r="P216" s="42">
        <v>179.84640000000002</v>
      </c>
      <c r="Q216" s="41" t="str">
        <f t="shared" si="23"/>
        <v>H</v>
      </c>
      <c r="R216" s="42">
        <v>0.28599999999999998</v>
      </c>
      <c r="S216" s="51" t="str">
        <f t="shared" si="24"/>
        <v>D</v>
      </c>
      <c r="T216" s="42">
        <v>1.5860000000000001</v>
      </c>
      <c r="U216" s="51" t="str">
        <f t="shared" si="25"/>
        <v>S</v>
      </c>
      <c r="V216" s="42">
        <v>7.1340000000000003</v>
      </c>
      <c r="W216" s="49" t="str">
        <f t="shared" si="26"/>
        <v>S</v>
      </c>
      <c r="X216" s="42">
        <v>9.56</v>
      </c>
      <c r="Y216" s="51" t="str">
        <f t="shared" si="27"/>
        <v>S</v>
      </c>
      <c r="Z216" s="37"/>
    </row>
    <row r="217" spans="1:26" s="43" customFormat="1" x14ac:dyDescent="0.25">
      <c r="A217" s="36">
        <v>1373</v>
      </c>
      <c r="B217" s="37" t="s">
        <v>447</v>
      </c>
      <c r="C217" s="37" t="s">
        <v>448</v>
      </c>
      <c r="D217" s="37" t="s">
        <v>407</v>
      </c>
      <c r="E217" s="37"/>
      <c r="F217" s="37" t="s">
        <v>398</v>
      </c>
      <c r="G217" s="37" t="s">
        <v>399</v>
      </c>
      <c r="H217" s="37"/>
      <c r="I217" s="37" t="s">
        <v>44</v>
      </c>
      <c r="J217" s="38">
        <v>8.1</v>
      </c>
      <c r="K217" s="39">
        <v>0.28000000000000003</v>
      </c>
      <c r="L217" s="40">
        <v>0.57199999999999995</v>
      </c>
      <c r="M217" s="41" t="str">
        <f t="shared" si="21"/>
        <v>M</v>
      </c>
      <c r="N217" s="42">
        <v>5.1296000000000008</v>
      </c>
      <c r="O217" s="51" t="str">
        <f t="shared" si="22"/>
        <v>L</v>
      </c>
      <c r="P217" s="42">
        <v>180.00960000000003</v>
      </c>
      <c r="Q217" s="41" t="str">
        <f t="shared" si="23"/>
        <v>H</v>
      </c>
      <c r="R217" s="42">
        <v>0.47199999999999998</v>
      </c>
      <c r="S217" s="51" t="str">
        <f t="shared" si="24"/>
        <v>D</v>
      </c>
      <c r="T217" s="42">
        <v>1.796</v>
      </c>
      <c r="U217" s="51" t="str">
        <f t="shared" si="25"/>
        <v>S</v>
      </c>
      <c r="V217" s="42">
        <v>7.9320000000000004</v>
      </c>
      <c r="W217" s="49" t="str">
        <f t="shared" si="26"/>
        <v>S</v>
      </c>
      <c r="X217" s="42">
        <v>10.220000000000001</v>
      </c>
      <c r="Y217" s="51" t="str">
        <f t="shared" si="27"/>
        <v>S</v>
      </c>
      <c r="Z217" s="37"/>
    </row>
    <row r="218" spans="1:26" s="43" customFormat="1" x14ac:dyDescent="0.25">
      <c r="A218" s="36">
        <v>1374</v>
      </c>
      <c r="B218" s="37" t="s">
        <v>449</v>
      </c>
      <c r="C218" s="37" t="s">
        <v>450</v>
      </c>
      <c r="D218" s="37" t="s">
        <v>403</v>
      </c>
      <c r="E218" s="37"/>
      <c r="F218" s="37" t="s">
        <v>398</v>
      </c>
      <c r="G218" s="37" t="s">
        <v>399</v>
      </c>
      <c r="H218" s="37"/>
      <c r="I218" s="37" t="s">
        <v>44</v>
      </c>
      <c r="J218" s="38">
        <v>8</v>
      </c>
      <c r="K218" s="39">
        <v>0.31</v>
      </c>
      <c r="L218" s="40">
        <v>0.34319999999999978</v>
      </c>
      <c r="M218" s="41" t="str">
        <f t="shared" si="21"/>
        <v>L</v>
      </c>
      <c r="N218" s="42">
        <v>5.6425600000000005</v>
      </c>
      <c r="O218" s="51" t="str">
        <f t="shared" si="22"/>
        <v>L</v>
      </c>
      <c r="P218" s="42">
        <v>202.58560000000003</v>
      </c>
      <c r="Q218" s="41" t="str">
        <f t="shared" si="23"/>
        <v>H</v>
      </c>
      <c r="R218" s="42">
        <v>0.42199999999999999</v>
      </c>
      <c r="S218" s="51" t="str">
        <f t="shared" si="24"/>
        <v>D</v>
      </c>
      <c r="T218" s="42">
        <v>1.9219999999999999</v>
      </c>
      <c r="U218" s="51" t="str">
        <f t="shared" si="25"/>
        <v>S</v>
      </c>
      <c r="V218" s="42">
        <v>8.1319999999999997</v>
      </c>
      <c r="W218" s="49" t="str">
        <f t="shared" si="26"/>
        <v>S</v>
      </c>
      <c r="X218" s="42">
        <v>10.57</v>
      </c>
      <c r="Y218" s="51" t="str">
        <f t="shared" si="27"/>
        <v>S</v>
      </c>
      <c r="Z218" s="37"/>
    </row>
    <row r="219" spans="1:26" s="43" customFormat="1" x14ac:dyDescent="0.25">
      <c r="A219" s="36">
        <v>1375</v>
      </c>
      <c r="B219" s="37" t="s">
        <v>451</v>
      </c>
      <c r="C219" s="37" t="s">
        <v>452</v>
      </c>
      <c r="D219" s="37" t="s">
        <v>397</v>
      </c>
      <c r="E219" s="37"/>
      <c r="F219" s="37" t="s">
        <v>398</v>
      </c>
      <c r="G219" s="37" t="s">
        <v>399</v>
      </c>
      <c r="H219" s="37"/>
      <c r="I219" s="37" t="s">
        <v>44</v>
      </c>
      <c r="J219" s="38">
        <v>8.1</v>
      </c>
      <c r="K219" s="39">
        <v>0.23</v>
      </c>
      <c r="L219" s="40">
        <v>0.37180000000000019</v>
      </c>
      <c r="M219" s="41" t="str">
        <f t="shared" si="21"/>
        <v>L</v>
      </c>
      <c r="N219" s="42">
        <v>5.6425600000000005</v>
      </c>
      <c r="O219" s="51" t="str">
        <f t="shared" si="22"/>
        <v>L</v>
      </c>
      <c r="P219" s="42">
        <v>176.256</v>
      </c>
      <c r="Q219" s="41" t="str">
        <f t="shared" si="23"/>
        <v>H</v>
      </c>
      <c r="R219" s="42">
        <v>0.32200000000000001</v>
      </c>
      <c r="S219" s="51" t="str">
        <f t="shared" si="24"/>
        <v>D</v>
      </c>
      <c r="T219" s="42">
        <v>1.6140000000000001</v>
      </c>
      <c r="U219" s="51" t="str">
        <f t="shared" si="25"/>
        <v>S</v>
      </c>
      <c r="V219" s="42">
        <v>7.1020000000000003</v>
      </c>
      <c r="W219" s="49" t="str">
        <f t="shared" si="26"/>
        <v>S</v>
      </c>
      <c r="X219" s="42">
        <v>9.18</v>
      </c>
      <c r="Y219" s="51" t="str">
        <f t="shared" si="27"/>
        <v>S</v>
      </c>
      <c r="Z219" s="37"/>
    </row>
    <row r="220" spans="1:26" s="43" customFormat="1" x14ac:dyDescent="0.25">
      <c r="A220" s="36">
        <v>1376</v>
      </c>
      <c r="B220" s="37" t="s">
        <v>453</v>
      </c>
      <c r="C220" s="37" t="s">
        <v>454</v>
      </c>
      <c r="D220" s="37" t="s">
        <v>397</v>
      </c>
      <c r="E220" s="37"/>
      <c r="F220" s="37" t="s">
        <v>398</v>
      </c>
      <c r="G220" s="37" t="s">
        <v>399</v>
      </c>
      <c r="H220" s="37"/>
      <c r="I220" s="37" t="s">
        <v>44</v>
      </c>
      <c r="J220" s="38">
        <v>8</v>
      </c>
      <c r="K220" s="39">
        <v>0.31</v>
      </c>
      <c r="L220" s="40">
        <v>0.31459999999999988</v>
      </c>
      <c r="M220" s="41" t="str">
        <f t="shared" si="21"/>
        <v>L</v>
      </c>
      <c r="N220" s="42">
        <v>2.5648000000000004</v>
      </c>
      <c r="O220" s="51" t="str">
        <f t="shared" si="22"/>
        <v>L</v>
      </c>
      <c r="P220" s="42">
        <v>216.24</v>
      </c>
      <c r="Q220" s="41" t="str">
        <f t="shared" si="23"/>
        <v>H</v>
      </c>
      <c r="R220" s="42">
        <v>0.32600000000000001</v>
      </c>
      <c r="S220" s="51" t="str">
        <f t="shared" si="24"/>
        <v>D</v>
      </c>
      <c r="T220" s="42">
        <v>1.8740000000000001</v>
      </c>
      <c r="U220" s="51" t="str">
        <f t="shared" si="25"/>
        <v>S</v>
      </c>
      <c r="V220" s="42">
        <v>7.7320000000000002</v>
      </c>
      <c r="W220" s="49" t="str">
        <f t="shared" si="26"/>
        <v>S</v>
      </c>
      <c r="X220" s="42">
        <v>9.6980000000000004</v>
      </c>
      <c r="Y220" s="51" t="str">
        <f t="shared" si="27"/>
        <v>S</v>
      </c>
      <c r="Z220" s="37"/>
    </row>
    <row r="221" spans="1:26" s="43" customFormat="1" x14ac:dyDescent="0.25">
      <c r="A221" s="36">
        <v>1377</v>
      </c>
      <c r="B221" s="37" t="s">
        <v>455</v>
      </c>
      <c r="C221" s="37" t="s">
        <v>456</v>
      </c>
      <c r="D221" s="37" t="s">
        <v>397</v>
      </c>
      <c r="E221" s="37"/>
      <c r="F221" s="37" t="s">
        <v>398</v>
      </c>
      <c r="G221" s="37" t="s">
        <v>399</v>
      </c>
      <c r="H221" s="37"/>
      <c r="I221" s="37" t="s">
        <v>44</v>
      </c>
      <c r="J221" s="38">
        <v>7.9</v>
      </c>
      <c r="K221" s="39">
        <v>0.41</v>
      </c>
      <c r="L221" s="40">
        <v>0.28599999999999998</v>
      </c>
      <c r="M221" s="41" t="str">
        <f t="shared" si="21"/>
        <v>L</v>
      </c>
      <c r="N221" s="42">
        <v>3.0777600000000005</v>
      </c>
      <c r="O221" s="51" t="str">
        <f t="shared" si="22"/>
        <v>L</v>
      </c>
      <c r="P221" s="42">
        <v>207.48160000000001</v>
      </c>
      <c r="Q221" s="41" t="str">
        <f t="shared" si="23"/>
        <v>H</v>
      </c>
      <c r="R221" s="42">
        <v>0.39</v>
      </c>
      <c r="S221" s="51" t="str">
        <f t="shared" si="24"/>
        <v>D</v>
      </c>
      <c r="T221" s="42">
        <v>1.8360000000000001</v>
      </c>
      <c r="U221" s="51" t="str">
        <f t="shared" si="25"/>
        <v>S</v>
      </c>
      <c r="V221" s="42">
        <v>7.9</v>
      </c>
      <c r="W221" s="49" t="str">
        <f t="shared" si="26"/>
        <v>S</v>
      </c>
      <c r="X221" s="42">
        <v>10.71</v>
      </c>
      <c r="Y221" s="51" t="str">
        <f t="shared" si="27"/>
        <v>S</v>
      </c>
      <c r="Z221" s="37"/>
    </row>
    <row r="222" spans="1:26" s="43" customFormat="1" x14ac:dyDescent="0.25">
      <c r="A222" s="36">
        <v>1378</v>
      </c>
      <c r="B222" s="37" t="s">
        <v>457</v>
      </c>
      <c r="C222" s="37" t="s">
        <v>458</v>
      </c>
      <c r="D222" s="37" t="s">
        <v>407</v>
      </c>
      <c r="E222" s="37"/>
      <c r="F222" s="37" t="s">
        <v>398</v>
      </c>
      <c r="G222" s="37" t="s">
        <v>399</v>
      </c>
      <c r="H222" s="37"/>
      <c r="I222" s="37" t="s">
        <v>44</v>
      </c>
      <c r="J222" s="38">
        <v>8</v>
      </c>
      <c r="K222" s="39">
        <v>0.37</v>
      </c>
      <c r="L222" s="40">
        <v>0.42899999999999994</v>
      </c>
      <c r="M222" s="41" t="str">
        <f t="shared" si="21"/>
        <v>L</v>
      </c>
      <c r="N222" s="42">
        <v>3.0777600000000005</v>
      </c>
      <c r="O222" s="51" t="str">
        <f t="shared" si="22"/>
        <v>L</v>
      </c>
      <c r="P222" s="42">
        <v>207.80800000000002</v>
      </c>
      <c r="Q222" s="41" t="str">
        <f t="shared" si="23"/>
        <v>H</v>
      </c>
      <c r="R222" s="42">
        <v>0.35799999999999998</v>
      </c>
      <c r="S222" s="51" t="str">
        <f t="shared" si="24"/>
        <v>D</v>
      </c>
      <c r="T222" s="42">
        <v>1.8640000000000001</v>
      </c>
      <c r="U222" s="51" t="str">
        <f t="shared" si="25"/>
        <v>S</v>
      </c>
      <c r="V222" s="42">
        <v>8.2639999999999993</v>
      </c>
      <c r="W222" s="49" t="str">
        <f t="shared" si="26"/>
        <v>S</v>
      </c>
      <c r="X222" s="42">
        <v>10.23</v>
      </c>
      <c r="Y222" s="51" t="str">
        <f t="shared" si="27"/>
        <v>S</v>
      </c>
      <c r="Z222" s="37"/>
    </row>
    <row r="223" spans="1:26" s="43" customFormat="1" x14ac:dyDescent="0.25">
      <c r="A223" s="36">
        <v>1379</v>
      </c>
      <c r="B223" s="37" t="s">
        <v>459</v>
      </c>
      <c r="C223" s="37" t="s">
        <v>429</v>
      </c>
      <c r="D223" s="37" t="s">
        <v>415</v>
      </c>
      <c r="E223" s="37"/>
      <c r="F223" s="37" t="s">
        <v>398</v>
      </c>
      <c r="G223" s="37" t="s">
        <v>399</v>
      </c>
      <c r="H223" s="37"/>
      <c r="I223" s="37" t="s">
        <v>44</v>
      </c>
      <c r="J223" s="38">
        <v>8.1</v>
      </c>
      <c r="K223" s="39">
        <v>0.28999999999999998</v>
      </c>
      <c r="L223" s="40">
        <v>0.42899999999999994</v>
      </c>
      <c r="M223" s="41" t="str">
        <f t="shared" si="21"/>
        <v>L</v>
      </c>
      <c r="N223" s="42">
        <v>4.6166400000000003</v>
      </c>
      <c r="O223" s="51" t="str">
        <f t="shared" si="22"/>
        <v>L</v>
      </c>
      <c r="P223" s="42">
        <v>186.80960000000005</v>
      </c>
      <c r="Q223" s="41" t="str">
        <f t="shared" si="23"/>
        <v>H</v>
      </c>
      <c r="R223" s="42">
        <v>0.40799999999999997</v>
      </c>
      <c r="S223" s="51" t="str">
        <f t="shared" si="24"/>
        <v>D</v>
      </c>
      <c r="T223" s="42">
        <v>1.8740000000000001</v>
      </c>
      <c r="U223" s="51" t="str">
        <f t="shared" si="25"/>
        <v>S</v>
      </c>
      <c r="V223" s="42">
        <v>8.0980000000000008</v>
      </c>
      <c r="W223" s="49" t="str">
        <f t="shared" si="26"/>
        <v>S</v>
      </c>
      <c r="X223" s="42">
        <v>10.65</v>
      </c>
      <c r="Y223" s="51" t="str">
        <f t="shared" si="27"/>
        <v>S</v>
      </c>
      <c r="Z223" s="37"/>
    </row>
    <row r="224" spans="1:26" s="43" customFormat="1" x14ac:dyDescent="0.25">
      <c r="A224" s="36">
        <v>1380</v>
      </c>
      <c r="B224" s="37" t="s">
        <v>460</v>
      </c>
      <c r="C224" s="37" t="s">
        <v>461</v>
      </c>
      <c r="D224" s="37" t="s">
        <v>462</v>
      </c>
      <c r="E224" s="37"/>
      <c r="F224" s="37" t="s">
        <v>398</v>
      </c>
      <c r="G224" s="37" t="s">
        <v>399</v>
      </c>
      <c r="H224" s="37"/>
      <c r="I224" s="37" t="s">
        <v>44</v>
      </c>
      <c r="J224" s="38">
        <v>7.9</v>
      </c>
      <c r="K224" s="39">
        <v>0.33</v>
      </c>
      <c r="L224" s="40">
        <v>0.42899999999999994</v>
      </c>
      <c r="M224" s="41" t="str">
        <f t="shared" si="21"/>
        <v>L</v>
      </c>
      <c r="N224" s="42">
        <v>4.1036800000000007</v>
      </c>
      <c r="O224" s="51" t="str">
        <f t="shared" si="22"/>
        <v>L</v>
      </c>
      <c r="P224" s="42">
        <v>193.60960000000003</v>
      </c>
      <c r="Q224" s="41" t="str">
        <f t="shared" si="23"/>
        <v>H</v>
      </c>
      <c r="R224" s="42">
        <v>0.33600000000000002</v>
      </c>
      <c r="S224" s="51" t="str">
        <f t="shared" si="24"/>
        <v>D</v>
      </c>
      <c r="T224" s="42">
        <v>1.8640000000000001</v>
      </c>
      <c r="U224" s="51" t="str">
        <f t="shared" si="25"/>
        <v>S</v>
      </c>
      <c r="V224" s="42">
        <v>8.4640000000000004</v>
      </c>
      <c r="W224" s="49" t="str">
        <f t="shared" si="26"/>
        <v>S</v>
      </c>
      <c r="X224" s="42">
        <v>10.79</v>
      </c>
      <c r="Y224" s="51" t="str">
        <f t="shared" si="27"/>
        <v>S</v>
      </c>
      <c r="Z224" s="37"/>
    </row>
    <row r="225" spans="1:26" s="43" customFormat="1" x14ac:dyDescent="0.25">
      <c r="A225" s="36">
        <v>1381</v>
      </c>
      <c r="B225" s="37" t="s">
        <v>463</v>
      </c>
      <c r="C225" s="37" t="s">
        <v>464</v>
      </c>
      <c r="D225" s="37" t="s">
        <v>407</v>
      </c>
      <c r="E225" s="37"/>
      <c r="F225" s="37" t="s">
        <v>398</v>
      </c>
      <c r="G225" s="37" t="s">
        <v>399</v>
      </c>
      <c r="H225" s="37"/>
      <c r="I225" s="37" t="s">
        <v>44</v>
      </c>
      <c r="J225" s="38">
        <v>8.1</v>
      </c>
      <c r="K225" s="39">
        <v>0.26</v>
      </c>
      <c r="L225" s="40">
        <v>0.14299999999999999</v>
      </c>
      <c r="M225" s="41" t="str">
        <f t="shared" si="21"/>
        <v>L</v>
      </c>
      <c r="N225" s="42">
        <v>4.6166400000000003</v>
      </c>
      <c r="O225" s="51" t="str">
        <f t="shared" si="22"/>
        <v>L</v>
      </c>
      <c r="P225" s="42">
        <v>182.78400000000002</v>
      </c>
      <c r="Q225" s="41" t="str">
        <f t="shared" si="23"/>
        <v>H</v>
      </c>
      <c r="R225" s="42">
        <v>0.44</v>
      </c>
      <c r="S225" s="51" t="str">
        <f t="shared" si="24"/>
        <v>D</v>
      </c>
      <c r="T225" s="42">
        <v>1.8640000000000001</v>
      </c>
      <c r="U225" s="51" t="str">
        <f t="shared" si="25"/>
        <v>S</v>
      </c>
      <c r="V225" s="42">
        <v>7.6</v>
      </c>
      <c r="W225" s="49" t="str">
        <f t="shared" si="26"/>
        <v>S</v>
      </c>
      <c r="X225" s="42">
        <v>10.19</v>
      </c>
      <c r="Y225" s="51" t="str">
        <f t="shared" si="27"/>
        <v>S</v>
      </c>
      <c r="Z225" s="37"/>
    </row>
    <row r="226" spans="1:26" s="43" customFormat="1" x14ac:dyDescent="0.25">
      <c r="A226" s="36">
        <v>1382</v>
      </c>
      <c r="B226" s="37" t="s">
        <v>465</v>
      </c>
      <c r="C226" s="37" t="s">
        <v>466</v>
      </c>
      <c r="D226" s="37" t="s">
        <v>397</v>
      </c>
      <c r="E226" s="37"/>
      <c r="F226" s="37" t="s">
        <v>398</v>
      </c>
      <c r="G226" s="37" t="s">
        <v>399</v>
      </c>
      <c r="H226" s="37"/>
      <c r="I226" s="37" t="s">
        <v>44</v>
      </c>
      <c r="J226" s="38">
        <v>8</v>
      </c>
      <c r="K226" s="39">
        <v>0.23</v>
      </c>
      <c r="L226" s="40">
        <v>0.57199999999999995</v>
      </c>
      <c r="M226" s="41" t="str">
        <f t="shared" si="21"/>
        <v>M</v>
      </c>
      <c r="N226" s="42">
        <v>6.155520000000001</v>
      </c>
      <c r="O226" s="51" t="str">
        <f t="shared" si="22"/>
        <v>L</v>
      </c>
      <c r="P226" s="42">
        <v>197.79840000000002</v>
      </c>
      <c r="Q226" s="41" t="str">
        <f t="shared" si="23"/>
        <v>H</v>
      </c>
      <c r="R226" s="42">
        <v>0.504</v>
      </c>
      <c r="S226" s="51" t="str">
        <f t="shared" si="24"/>
        <v>D</v>
      </c>
      <c r="T226" s="42">
        <v>2.056</v>
      </c>
      <c r="U226" s="51" t="str">
        <f t="shared" si="25"/>
        <v>S</v>
      </c>
      <c r="V226" s="42">
        <v>8.0980000000000008</v>
      </c>
      <c r="W226" s="49" t="str">
        <f t="shared" si="26"/>
        <v>S</v>
      </c>
      <c r="X226" s="42">
        <v>10.09</v>
      </c>
      <c r="Y226" s="51" t="str">
        <f t="shared" si="27"/>
        <v>S</v>
      </c>
      <c r="Z226" s="37"/>
    </row>
    <row r="227" spans="1:26" s="43" customFormat="1" x14ac:dyDescent="0.25">
      <c r="A227" s="36">
        <v>1383</v>
      </c>
      <c r="B227" s="37" t="s">
        <v>467</v>
      </c>
      <c r="C227" s="37" t="s">
        <v>468</v>
      </c>
      <c r="D227" s="37" t="s">
        <v>397</v>
      </c>
      <c r="E227" s="37"/>
      <c r="F227" s="37" t="s">
        <v>398</v>
      </c>
      <c r="G227" s="37" t="s">
        <v>399</v>
      </c>
      <c r="H227" s="37"/>
      <c r="I227" s="37" t="s">
        <v>44</v>
      </c>
      <c r="J227" s="38">
        <v>8.1</v>
      </c>
      <c r="K227" s="39">
        <v>0.27</v>
      </c>
      <c r="L227" s="40">
        <v>5.7199999999999793E-2</v>
      </c>
      <c r="M227" s="41" t="str">
        <f t="shared" si="21"/>
        <v>L</v>
      </c>
      <c r="N227" s="42">
        <v>4.6166400000000003</v>
      </c>
      <c r="O227" s="51" t="str">
        <f t="shared" si="22"/>
        <v>L</v>
      </c>
      <c r="P227" s="42">
        <v>195.89439999999999</v>
      </c>
      <c r="Q227" s="41" t="str">
        <f t="shared" si="23"/>
        <v>H</v>
      </c>
      <c r="R227" s="42">
        <v>0.3</v>
      </c>
      <c r="S227" s="51" t="str">
        <f t="shared" si="24"/>
        <v>D</v>
      </c>
      <c r="T227" s="42">
        <v>1.5960000000000001</v>
      </c>
      <c r="U227" s="51" t="str">
        <f t="shared" si="25"/>
        <v>S</v>
      </c>
      <c r="V227" s="42">
        <v>7.0359999999999996</v>
      </c>
      <c r="W227" s="49" t="str">
        <f t="shared" si="26"/>
        <v>S</v>
      </c>
      <c r="X227" s="42">
        <v>8.9719999999999995</v>
      </c>
      <c r="Y227" s="51" t="str">
        <f t="shared" si="27"/>
        <v>S</v>
      </c>
      <c r="Z227" s="37"/>
    </row>
    <row r="228" spans="1:26" s="43" customFormat="1" x14ac:dyDescent="0.25">
      <c r="A228" s="36">
        <v>1384</v>
      </c>
      <c r="B228" s="37" t="s">
        <v>469</v>
      </c>
      <c r="C228" s="37" t="s">
        <v>427</v>
      </c>
      <c r="D228" s="37" t="s">
        <v>407</v>
      </c>
      <c r="E228" s="37"/>
      <c r="F228" s="37" t="s">
        <v>398</v>
      </c>
      <c r="G228" s="37" t="s">
        <v>399</v>
      </c>
      <c r="H228" s="37"/>
      <c r="I228" s="37" t="s">
        <v>44</v>
      </c>
      <c r="J228" s="38">
        <v>8</v>
      </c>
      <c r="K228" s="39">
        <v>0.27</v>
      </c>
      <c r="L228" s="40">
        <v>0.71499999999999997</v>
      </c>
      <c r="M228" s="41" t="str">
        <f t="shared" si="21"/>
        <v>M</v>
      </c>
      <c r="N228" s="42">
        <v>4.6166400000000003</v>
      </c>
      <c r="O228" s="51" t="str">
        <f t="shared" si="22"/>
        <v>L</v>
      </c>
      <c r="P228" s="42">
        <v>199.43039999999999</v>
      </c>
      <c r="Q228" s="41" t="str">
        <f t="shared" si="23"/>
        <v>H</v>
      </c>
      <c r="R228" s="42">
        <v>0.46600000000000003</v>
      </c>
      <c r="S228" s="51" t="str">
        <f t="shared" si="24"/>
        <v>D</v>
      </c>
      <c r="T228" s="42">
        <v>1.97</v>
      </c>
      <c r="U228" s="51" t="str">
        <f t="shared" si="25"/>
        <v>S</v>
      </c>
      <c r="V228" s="42">
        <v>7.9</v>
      </c>
      <c r="W228" s="49" t="str">
        <f t="shared" si="26"/>
        <v>S</v>
      </c>
      <c r="X228" s="42">
        <v>10.18</v>
      </c>
      <c r="Y228" s="51" t="str">
        <f t="shared" si="27"/>
        <v>S</v>
      </c>
      <c r="Z228" s="37"/>
    </row>
    <row r="229" spans="1:26" s="43" customFormat="1" x14ac:dyDescent="0.25">
      <c r="A229" s="36">
        <v>1385</v>
      </c>
      <c r="B229" s="37" t="s">
        <v>470</v>
      </c>
      <c r="C229" s="37" t="s">
        <v>471</v>
      </c>
      <c r="D229" s="37" t="s">
        <v>407</v>
      </c>
      <c r="E229" s="37"/>
      <c r="F229" s="37" t="s">
        <v>398</v>
      </c>
      <c r="G229" s="37" t="s">
        <v>399</v>
      </c>
      <c r="H229" s="37"/>
      <c r="I229" s="37" t="s">
        <v>44</v>
      </c>
      <c r="J229" s="38">
        <v>8</v>
      </c>
      <c r="K229" s="39">
        <v>0.28000000000000003</v>
      </c>
      <c r="L229" s="40">
        <v>0.17159999999999989</v>
      </c>
      <c r="M229" s="41" t="str">
        <f t="shared" si="21"/>
        <v>L</v>
      </c>
      <c r="N229" s="42">
        <v>3.5907200000000001</v>
      </c>
      <c r="O229" s="51" t="str">
        <f t="shared" si="22"/>
        <v>L</v>
      </c>
      <c r="P229" s="42">
        <v>202.91200000000001</v>
      </c>
      <c r="Q229" s="41" t="str">
        <f t="shared" si="23"/>
        <v>H</v>
      </c>
      <c r="R229" s="42">
        <v>0.26200000000000001</v>
      </c>
      <c r="S229" s="51" t="str">
        <f t="shared" si="24"/>
        <v>D</v>
      </c>
      <c r="T229" s="42">
        <v>1.73</v>
      </c>
      <c r="U229" s="51" t="str">
        <f t="shared" si="25"/>
        <v>S</v>
      </c>
      <c r="V229" s="42">
        <v>8.2639999999999993</v>
      </c>
      <c r="W229" s="49" t="str">
        <f t="shared" si="26"/>
        <v>S</v>
      </c>
      <c r="X229" s="42">
        <v>10.55</v>
      </c>
      <c r="Y229" s="51" t="str">
        <f t="shared" si="27"/>
        <v>S</v>
      </c>
      <c r="Z229" s="37"/>
    </row>
    <row r="230" spans="1:26" s="43" customFormat="1" x14ac:dyDescent="0.25">
      <c r="A230" s="36">
        <v>1386</v>
      </c>
      <c r="B230" s="37" t="s">
        <v>472</v>
      </c>
      <c r="C230" s="37" t="s">
        <v>473</v>
      </c>
      <c r="D230" s="37" t="s">
        <v>407</v>
      </c>
      <c r="E230" s="37"/>
      <c r="F230" s="37" t="s">
        <v>398</v>
      </c>
      <c r="G230" s="37" t="s">
        <v>399</v>
      </c>
      <c r="H230" s="37"/>
      <c r="I230" s="37" t="s">
        <v>44</v>
      </c>
      <c r="J230" s="38">
        <v>8.1</v>
      </c>
      <c r="K230" s="39">
        <v>0.22</v>
      </c>
      <c r="L230" s="40">
        <v>0.45759999999999984</v>
      </c>
      <c r="M230" s="41" t="str">
        <f t="shared" si="21"/>
        <v>L</v>
      </c>
      <c r="N230" s="42">
        <v>4.6166400000000003</v>
      </c>
      <c r="O230" s="51" t="str">
        <f t="shared" si="22"/>
        <v>L</v>
      </c>
      <c r="P230" s="42">
        <v>189.2576</v>
      </c>
      <c r="Q230" s="41" t="str">
        <f t="shared" si="23"/>
        <v>H</v>
      </c>
      <c r="R230" s="42">
        <v>0.312</v>
      </c>
      <c r="S230" s="51" t="str">
        <f t="shared" si="24"/>
        <v>D</v>
      </c>
      <c r="T230" s="42">
        <v>1.7</v>
      </c>
      <c r="U230" s="51" t="str">
        <f t="shared" si="25"/>
        <v>S</v>
      </c>
      <c r="V230" s="42">
        <v>7.6660000000000004</v>
      </c>
      <c r="W230" s="49" t="str">
        <f t="shared" si="26"/>
        <v>S</v>
      </c>
      <c r="X230" s="42">
        <v>9.8019999999999996</v>
      </c>
      <c r="Y230" s="51" t="str">
        <f t="shared" si="27"/>
        <v>S</v>
      </c>
      <c r="Z230" s="37"/>
    </row>
    <row r="231" spans="1:26" s="43" customFormat="1" x14ac:dyDescent="0.25">
      <c r="A231" s="36">
        <v>1387</v>
      </c>
      <c r="B231" s="37" t="s">
        <v>474</v>
      </c>
      <c r="C231" s="37" t="s">
        <v>475</v>
      </c>
      <c r="D231" s="37" t="s">
        <v>397</v>
      </c>
      <c r="E231" s="37"/>
      <c r="F231" s="37" t="s">
        <v>398</v>
      </c>
      <c r="G231" s="37" t="s">
        <v>399</v>
      </c>
      <c r="H231" s="37"/>
      <c r="I231" s="37" t="s">
        <v>44</v>
      </c>
      <c r="J231" s="38">
        <v>8.1</v>
      </c>
      <c r="K231" s="39">
        <v>0.26</v>
      </c>
      <c r="L231" s="40">
        <v>0.28599999999999998</v>
      </c>
      <c r="M231" s="41" t="str">
        <f t="shared" si="21"/>
        <v>L</v>
      </c>
      <c r="N231" s="42">
        <v>4.1036800000000007</v>
      </c>
      <c r="O231" s="51" t="str">
        <f t="shared" si="22"/>
        <v>L</v>
      </c>
      <c r="P231" s="42">
        <v>183.2192</v>
      </c>
      <c r="Q231" s="41" t="str">
        <f t="shared" si="23"/>
        <v>H</v>
      </c>
      <c r="R231" s="42">
        <v>0.33</v>
      </c>
      <c r="S231" s="51" t="str">
        <f t="shared" si="24"/>
        <v>D</v>
      </c>
      <c r="T231" s="42">
        <v>1.8440000000000001</v>
      </c>
      <c r="U231" s="51" t="str">
        <f t="shared" si="25"/>
        <v>S</v>
      </c>
      <c r="V231" s="42">
        <v>7.8659999999999997</v>
      </c>
      <c r="W231" s="49" t="str">
        <f t="shared" si="26"/>
        <v>S</v>
      </c>
      <c r="X231" s="42">
        <v>10.29</v>
      </c>
      <c r="Y231" s="51" t="str">
        <f t="shared" si="27"/>
        <v>S</v>
      </c>
      <c r="Z231" s="37"/>
    </row>
    <row r="232" spans="1:26" s="43" customFormat="1" x14ac:dyDescent="0.25">
      <c r="A232" s="36">
        <v>1388</v>
      </c>
      <c r="B232" s="37" t="s">
        <v>476</v>
      </c>
      <c r="C232" s="37" t="s">
        <v>477</v>
      </c>
      <c r="D232" s="37" t="s">
        <v>403</v>
      </c>
      <c r="E232" s="37"/>
      <c r="F232" s="37" t="s">
        <v>398</v>
      </c>
      <c r="G232" s="37" t="s">
        <v>399</v>
      </c>
      <c r="H232" s="37"/>
      <c r="I232" s="37" t="s">
        <v>44</v>
      </c>
      <c r="J232" s="38">
        <v>8.1</v>
      </c>
      <c r="K232" s="39">
        <v>0.26</v>
      </c>
      <c r="L232" s="40">
        <v>0.28599999999999998</v>
      </c>
      <c r="M232" s="41" t="str">
        <f t="shared" ref="M232:M290" si="28">IF(L232&gt;0.75,"H",IF(L232&gt;0.5,"M","L"))</f>
        <v>L</v>
      </c>
      <c r="N232" s="42">
        <v>3.5907200000000001</v>
      </c>
      <c r="O232" s="51" t="str">
        <f t="shared" si="22"/>
        <v>L</v>
      </c>
      <c r="P232" s="42">
        <v>197.0368</v>
      </c>
      <c r="Q232" s="41" t="str">
        <f t="shared" si="23"/>
        <v>H</v>
      </c>
      <c r="R232" s="42">
        <v>0.372</v>
      </c>
      <c r="S232" s="51" t="str">
        <f t="shared" si="24"/>
        <v>D</v>
      </c>
      <c r="T232" s="42">
        <v>1.93</v>
      </c>
      <c r="U232" s="51" t="str">
        <f t="shared" si="25"/>
        <v>S</v>
      </c>
      <c r="V232" s="42">
        <v>7.8</v>
      </c>
      <c r="W232" s="49" t="str">
        <f t="shared" si="26"/>
        <v>S</v>
      </c>
      <c r="X232" s="42">
        <v>10.31</v>
      </c>
      <c r="Y232" s="51" t="str">
        <f t="shared" si="27"/>
        <v>S</v>
      </c>
      <c r="Z232" s="37"/>
    </row>
    <row r="233" spans="1:26" s="43" customFormat="1" x14ac:dyDescent="0.25">
      <c r="A233" s="36">
        <v>1389</v>
      </c>
      <c r="B233" s="37" t="s">
        <v>478</v>
      </c>
      <c r="C233" s="37" t="s">
        <v>479</v>
      </c>
      <c r="D233" s="37" t="s">
        <v>407</v>
      </c>
      <c r="E233" s="37"/>
      <c r="F233" s="37" t="s">
        <v>398</v>
      </c>
      <c r="G233" s="37" t="s">
        <v>399</v>
      </c>
      <c r="H233" s="37"/>
      <c r="I233" s="37" t="s">
        <v>44</v>
      </c>
      <c r="J233" s="38">
        <v>8</v>
      </c>
      <c r="K233" s="39">
        <v>0.24</v>
      </c>
      <c r="L233" s="40">
        <v>0.42899999999999994</v>
      </c>
      <c r="M233" s="41" t="str">
        <f t="shared" si="28"/>
        <v>L</v>
      </c>
      <c r="N233" s="42">
        <v>4.1036800000000007</v>
      </c>
      <c r="O233" s="51" t="str">
        <f t="shared" si="22"/>
        <v>L</v>
      </c>
      <c r="P233" s="42">
        <v>198.99520000000001</v>
      </c>
      <c r="Q233" s="41" t="str">
        <f t="shared" si="23"/>
        <v>H</v>
      </c>
      <c r="R233" s="42">
        <v>0.28199999999999997</v>
      </c>
      <c r="S233" s="51" t="str">
        <f t="shared" si="24"/>
        <v>D</v>
      </c>
      <c r="T233" s="42">
        <v>1.8260000000000001</v>
      </c>
      <c r="U233" s="51" t="str">
        <f t="shared" si="25"/>
        <v>S</v>
      </c>
      <c r="V233" s="42">
        <v>5.7060000000000004</v>
      </c>
      <c r="W233" s="49" t="str">
        <f t="shared" si="26"/>
        <v>S</v>
      </c>
      <c r="X233" s="42">
        <v>10.76</v>
      </c>
      <c r="Y233" s="51" t="str">
        <f t="shared" si="27"/>
        <v>S</v>
      </c>
      <c r="Z233" s="37"/>
    </row>
    <row r="234" spans="1:26" s="43" customFormat="1" x14ac:dyDescent="0.25">
      <c r="A234" s="36">
        <v>1390</v>
      </c>
      <c r="B234" s="37" t="s">
        <v>480</v>
      </c>
      <c r="C234" s="37" t="s">
        <v>481</v>
      </c>
      <c r="D234" s="37" t="s">
        <v>482</v>
      </c>
      <c r="E234" s="37"/>
      <c r="F234" s="37" t="s">
        <v>398</v>
      </c>
      <c r="G234" s="37" t="s">
        <v>399</v>
      </c>
      <c r="H234" s="37"/>
      <c r="I234" s="37" t="s">
        <v>44</v>
      </c>
      <c r="J234" s="38">
        <v>7.9</v>
      </c>
      <c r="K234" s="39">
        <v>0.28999999999999998</v>
      </c>
      <c r="L234" s="40">
        <v>0.37180000000000019</v>
      </c>
      <c r="M234" s="41" t="str">
        <f t="shared" si="28"/>
        <v>L</v>
      </c>
      <c r="N234" s="42">
        <v>6.155520000000001</v>
      </c>
      <c r="O234" s="51" t="str">
        <f t="shared" si="22"/>
        <v>L</v>
      </c>
      <c r="P234" s="42">
        <v>189.36640000000003</v>
      </c>
      <c r="Q234" s="41" t="str">
        <f t="shared" si="23"/>
        <v>H</v>
      </c>
      <c r="R234" s="42">
        <v>0.214</v>
      </c>
      <c r="S234" s="51" t="str">
        <f t="shared" si="24"/>
        <v>D</v>
      </c>
      <c r="T234" s="42">
        <v>1.6919999999999999</v>
      </c>
      <c r="U234" s="51" t="str">
        <f t="shared" si="25"/>
        <v>S</v>
      </c>
      <c r="V234" s="42">
        <v>6.37</v>
      </c>
      <c r="W234" s="49" t="str">
        <f t="shared" si="26"/>
        <v>S</v>
      </c>
      <c r="X234" s="42">
        <v>9.1679999999999993</v>
      </c>
      <c r="Y234" s="51" t="str">
        <f t="shared" si="27"/>
        <v>S</v>
      </c>
      <c r="Z234" s="37"/>
    </row>
    <row r="235" spans="1:26" s="43" customFormat="1" x14ac:dyDescent="0.25">
      <c r="A235" s="36">
        <v>1391</v>
      </c>
      <c r="B235" s="37" t="s">
        <v>483</v>
      </c>
      <c r="C235" s="37" t="s">
        <v>484</v>
      </c>
      <c r="D235" s="37" t="s">
        <v>407</v>
      </c>
      <c r="E235" s="37"/>
      <c r="F235" s="37" t="s">
        <v>398</v>
      </c>
      <c r="G235" s="37" t="s">
        <v>399</v>
      </c>
      <c r="H235" s="37"/>
      <c r="I235" s="37" t="s">
        <v>44</v>
      </c>
      <c r="J235" s="38">
        <v>7.9</v>
      </c>
      <c r="K235" s="39">
        <v>0.39</v>
      </c>
      <c r="L235" s="40">
        <v>5.7199999999999793E-2</v>
      </c>
      <c r="M235" s="41" t="str">
        <f t="shared" si="28"/>
        <v>L</v>
      </c>
      <c r="N235" s="42">
        <v>3.0777600000000005</v>
      </c>
      <c r="O235" s="51" t="str">
        <f t="shared" si="22"/>
        <v>L</v>
      </c>
      <c r="P235" s="42">
        <v>211.50720000000004</v>
      </c>
      <c r="Q235" s="41" t="str">
        <f t="shared" si="23"/>
        <v>H</v>
      </c>
      <c r="R235" s="42">
        <v>0.28199999999999997</v>
      </c>
      <c r="S235" s="51" t="str">
        <f t="shared" si="24"/>
        <v>D</v>
      </c>
      <c r="T235" s="42">
        <v>1.8440000000000001</v>
      </c>
      <c r="U235" s="51" t="str">
        <f t="shared" si="25"/>
        <v>S</v>
      </c>
      <c r="V235" s="42">
        <v>6.77</v>
      </c>
      <c r="W235" s="49" t="str">
        <f t="shared" si="26"/>
        <v>S</v>
      </c>
      <c r="X235" s="42">
        <v>9.6180000000000003</v>
      </c>
      <c r="Y235" s="51" t="str">
        <f t="shared" si="27"/>
        <v>S</v>
      </c>
      <c r="Z235" s="37"/>
    </row>
    <row r="236" spans="1:26" s="43" customFormat="1" x14ac:dyDescent="0.25">
      <c r="A236" s="36">
        <v>1392</v>
      </c>
      <c r="B236" s="37" t="s">
        <v>485</v>
      </c>
      <c r="C236" s="37" t="s">
        <v>486</v>
      </c>
      <c r="D236" s="37" t="s">
        <v>407</v>
      </c>
      <c r="E236" s="37"/>
      <c r="F236" s="37" t="s">
        <v>398</v>
      </c>
      <c r="G236" s="37" t="s">
        <v>399</v>
      </c>
      <c r="H236" s="37"/>
      <c r="I236" s="37" t="s">
        <v>44</v>
      </c>
      <c r="J236" s="38">
        <v>8.1</v>
      </c>
      <c r="K236" s="39">
        <v>0.28999999999999998</v>
      </c>
      <c r="L236" s="40">
        <v>0.57199999999999995</v>
      </c>
      <c r="M236" s="41" t="str">
        <f t="shared" si="28"/>
        <v>M</v>
      </c>
      <c r="N236" s="42">
        <v>2.0518400000000003</v>
      </c>
      <c r="O236" s="51" t="str">
        <f t="shared" si="22"/>
        <v>L</v>
      </c>
      <c r="P236" s="42">
        <v>203.5104</v>
      </c>
      <c r="Q236" s="41" t="str">
        <f t="shared" si="23"/>
        <v>H</v>
      </c>
      <c r="R236" s="42">
        <v>0.35799999999999998</v>
      </c>
      <c r="S236" s="51" t="str">
        <f t="shared" si="24"/>
        <v>D</v>
      </c>
      <c r="T236" s="42">
        <v>1.758</v>
      </c>
      <c r="U236" s="51" t="str">
        <f t="shared" si="25"/>
        <v>S</v>
      </c>
      <c r="V236" s="42">
        <v>7.7320000000000002</v>
      </c>
      <c r="W236" s="49" t="str">
        <f t="shared" si="26"/>
        <v>S</v>
      </c>
      <c r="X236" s="42">
        <v>10.24</v>
      </c>
      <c r="Y236" s="51" t="str">
        <f t="shared" si="27"/>
        <v>S</v>
      </c>
      <c r="Z236" s="37"/>
    </row>
    <row r="237" spans="1:26" s="43" customFormat="1" x14ac:dyDescent="0.25">
      <c r="A237" s="36">
        <v>1393</v>
      </c>
      <c r="B237" s="37" t="s">
        <v>487</v>
      </c>
      <c r="C237" s="37" t="s">
        <v>488</v>
      </c>
      <c r="D237" s="37" t="s">
        <v>407</v>
      </c>
      <c r="E237" s="37"/>
      <c r="F237" s="37" t="s">
        <v>398</v>
      </c>
      <c r="G237" s="37" t="s">
        <v>399</v>
      </c>
      <c r="H237" s="37"/>
      <c r="I237" s="37" t="s">
        <v>44</v>
      </c>
      <c r="J237" s="38">
        <v>7.8</v>
      </c>
      <c r="K237" s="39">
        <v>0.35</v>
      </c>
      <c r="L237" s="40">
        <v>0.57199999999999995</v>
      </c>
      <c r="M237" s="41" t="str">
        <f t="shared" si="28"/>
        <v>M</v>
      </c>
      <c r="N237" s="42">
        <v>5.1296000000000008</v>
      </c>
      <c r="O237" s="51" t="str">
        <f t="shared" si="22"/>
        <v>L</v>
      </c>
      <c r="P237" s="42">
        <v>190.01920000000001</v>
      </c>
      <c r="Q237" s="41" t="str">
        <f t="shared" si="23"/>
        <v>H</v>
      </c>
      <c r="R237" s="42">
        <v>0.35</v>
      </c>
      <c r="S237" s="51" t="str">
        <f t="shared" si="24"/>
        <v>D</v>
      </c>
      <c r="T237" s="42">
        <v>1.71</v>
      </c>
      <c r="U237" s="51" t="str">
        <f t="shared" si="25"/>
        <v>S</v>
      </c>
      <c r="V237" s="42">
        <v>7.8319999999999999</v>
      </c>
      <c r="W237" s="49" t="str">
        <f t="shared" si="26"/>
        <v>S</v>
      </c>
      <c r="X237" s="42">
        <v>10.61</v>
      </c>
      <c r="Y237" s="51" t="str">
        <f t="shared" si="27"/>
        <v>S</v>
      </c>
      <c r="Z237" s="37"/>
    </row>
    <row r="238" spans="1:26" s="43" customFormat="1" x14ac:dyDescent="0.25">
      <c r="A238" s="36">
        <v>1394</v>
      </c>
      <c r="B238" s="37" t="s">
        <v>489</v>
      </c>
      <c r="C238" s="37" t="s">
        <v>456</v>
      </c>
      <c r="D238" s="37" t="s">
        <v>397</v>
      </c>
      <c r="E238" s="37"/>
      <c r="F238" s="37" t="s">
        <v>398</v>
      </c>
      <c r="G238" s="37" t="s">
        <v>399</v>
      </c>
      <c r="H238" s="37"/>
      <c r="I238" s="37" t="s">
        <v>44</v>
      </c>
      <c r="J238" s="38">
        <v>8.1</v>
      </c>
      <c r="K238" s="39">
        <v>0.28000000000000003</v>
      </c>
      <c r="L238" s="40">
        <v>0.28599999999999998</v>
      </c>
      <c r="M238" s="41" t="str">
        <f t="shared" si="28"/>
        <v>L</v>
      </c>
      <c r="N238" s="42">
        <v>2.0518400000000003</v>
      </c>
      <c r="O238" s="51" t="str">
        <f t="shared" si="22"/>
        <v>L</v>
      </c>
      <c r="P238" s="42">
        <v>215.15199999999999</v>
      </c>
      <c r="Q238" s="41" t="str">
        <f t="shared" si="23"/>
        <v>H</v>
      </c>
      <c r="R238" s="42">
        <v>0.35399999999999998</v>
      </c>
      <c r="S238" s="51" t="str">
        <f t="shared" si="24"/>
        <v>D</v>
      </c>
      <c r="T238" s="42">
        <v>1.6919999999999999</v>
      </c>
      <c r="U238" s="51" t="str">
        <f t="shared" si="25"/>
        <v>S</v>
      </c>
      <c r="V238" s="42">
        <v>7.3680000000000003</v>
      </c>
      <c r="W238" s="49" t="str">
        <f t="shared" si="26"/>
        <v>S</v>
      </c>
      <c r="X238" s="42">
        <v>9.7439999999999998</v>
      </c>
      <c r="Y238" s="51" t="str">
        <f t="shared" si="27"/>
        <v>S</v>
      </c>
      <c r="Z238" s="37"/>
    </row>
    <row r="239" spans="1:26" s="43" customFormat="1" x14ac:dyDescent="0.25">
      <c r="A239" s="36">
        <v>1395</v>
      </c>
      <c r="B239" s="37" t="s">
        <v>490</v>
      </c>
      <c r="C239" s="37" t="s">
        <v>491</v>
      </c>
      <c r="D239" s="37" t="s">
        <v>492</v>
      </c>
      <c r="E239" s="37"/>
      <c r="F239" s="37" t="s">
        <v>398</v>
      </c>
      <c r="G239" s="37" t="s">
        <v>399</v>
      </c>
      <c r="H239" s="37"/>
      <c r="I239" s="37" t="s">
        <v>44</v>
      </c>
      <c r="J239" s="38">
        <v>7.9</v>
      </c>
      <c r="K239" s="39">
        <v>0.37</v>
      </c>
      <c r="L239" s="40">
        <v>0.14299999999999999</v>
      </c>
      <c r="M239" s="41" t="str">
        <f t="shared" si="28"/>
        <v>L</v>
      </c>
      <c r="N239" s="42">
        <v>7.6943999999999999</v>
      </c>
      <c r="O239" s="51" t="str">
        <f t="shared" si="22"/>
        <v>L</v>
      </c>
      <c r="P239" s="42">
        <v>208.51519999999999</v>
      </c>
      <c r="Q239" s="41" t="str">
        <f t="shared" si="23"/>
        <v>H</v>
      </c>
      <c r="R239" s="42">
        <v>0.23200000000000001</v>
      </c>
      <c r="S239" s="51" t="str">
        <f t="shared" si="24"/>
        <v>D</v>
      </c>
      <c r="T239" s="42">
        <v>1.6040000000000001</v>
      </c>
      <c r="U239" s="51" t="str">
        <f t="shared" si="25"/>
        <v>S</v>
      </c>
      <c r="V239" s="42">
        <v>7.5339999999999998</v>
      </c>
      <c r="W239" s="49" t="str">
        <f t="shared" si="26"/>
        <v>S</v>
      </c>
      <c r="X239" s="42">
        <v>9.2479999999999993</v>
      </c>
      <c r="Y239" s="51" t="str">
        <f t="shared" si="27"/>
        <v>S</v>
      </c>
      <c r="Z239" s="37"/>
    </row>
    <row r="240" spans="1:26" s="43" customFormat="1" x14ac:dyDescent="0.25">
      <c r="A240" s="36">
        <v>1396</v>
      </c>
      <c r="B240" s="37" t="s">
        <v>493</v>
      </c>
      <c r="C240" s="37" t="s">
        <v>494</v>
      </c>
      <c r="D240" s="37" t="s">
        <v>415</v>
      </c>
      <c r="E240" s="37"/>
      <c r="F240" s="37" t="s">
        <v>398</v>
      </c>
      <c r="G240" s="37" t="s">
        <v>399</v>
      </c>
      <c r="H240" s="37"/>
      <c r="I240" s="37" t="s">
        <v>44</v>
      </c>
      <c r="J240" s="38">
        <v>7.8</v>
      </c>
      <c r="K240" s="39">
        <v>0.39</v>
      </c>
      <c r="L240" s="40">
        <v>0.42899999999999994</v>
      </c>
      <c r="M240" s="41" t="str">
        <f t="shared" si="28"/>
        <v>L</v>
      </c>
      <c r="N240" s="42">
        <v>4.6166400000000003</v>
      </c>
      <c r="O240" s="51" t="str">
        <f t="shared" si="22"/>
        <v>L</v>
      </c>
      <c r="P240" s="42">
        <v>196.81920000000002</v>
      </c>
      <c r="Q240" s="41" t="str">
        <f t="shared" si="23"/>
        <v>H</v>
      </c>
      <c r="R240" s="42">
        <v>0.30399999999999999</v>
      </c>
      <c r="S240" s="51" t="str">
        <f t="shared" si="24"/>
        <v>D</v>
      </c>
      <c r="T240" s="42">
        <v>1.788</v>
      </c>
      <c r="U240" s="51" t="str">
        <f t="shared" si="25"/>
        <v>S</v>
      </c>
      <c r="V240" s="42">
        <v>6.77</v>
      </c>
      <c r="W240" s="49" t="str">
        <f t="shared" si="26"/>
        <v>S</v>
      </c>
      <c r="X240" s="42">
        <v>9.202</v>
      </c>
      <c r="Y240" s="51" t="str">
        <f t="shared" si="27"/>
        <v>S</v>
      </c>
      <c r="Z240" s="37"/>
    </row>
    <row r="241" spans="1:26" s="43" customFormat="1" x14ac:dyDescent="0.25">
      <c r="A241" s="36">
        <v>1397</v>
      </c>
      <c r="B241" s="37" t="s">
        <v>495</v>
      </c>
      <c r="C241" s="37" t="s">
        <v>496</v>
      </c>
      <c r="D241" s="37" t="s">
        <v>497</v>
      </c>
      <c r="E241" s="37"/>
      <c r="F241" s="37" t="s">
        <v>498</v>
      </c>
      <c r="G241" s="37" t="s">
        <v>499</v>
      </c>
      <c r="H241" s="37">
        <v>2</v>
      </c>
      <c r="I241" s="37" t="s">
        <v>500</v>
      </c>
      <c r="J241" s="38">
        <v>8.1</v>
      </c>
      <c r="K241" s="39">
        <v>0.35</v>
      </c>
      <c r="L241" s="40">
        <v>0.99</v>
      </c>
      <c r="M241" s="41" t="str">
        <f t="shared" si="28"/>
        <v>H</v>
      </c>
      <c r="N241" s="42">
        <v>37.446080000000002</v>
      </c>
      <c r="O241" s="51" t="str">
        <f t="shared" si="22"/>
        <v>H</v>
      </c>
      <c r="P241" s="42">
        <v>209.11359999999999</v>
      </c>
      <c r="Q241" s="41" t="str">
        <f t="shared" si="23"/>
        <v>H</v>
      </c>
      <c r="R241" s="42">
        <v>2.2160000000000002</v>
      </c>
      <c r="S241" s="51" t="str">
        <f t="shared" si="24"/>
        <v>S</v>
      </c>
      <c r="T241" s="42">
        <v>1.538</v>
      </c>
      <c r="U241" s="51" t="str">
        <f t="shared" si="25"/>
        <v>S</v>
      </c>
      <c r="V241" s="42">
        <v>3.0139999999999998</v>
      </c>
      <c r="W241" s="49" t="str">
        <f t="shared" si="26"/>
        <v>D</v>
      </c>
      <c r="X241" s="42">
        <v>2.4860000000000002</v>
      </c>
      <c r="Y241" s="51" t="str">
        <f t="shared" si="27"/>
        <v>S</v>
      </c>
      <c r="Z241" s="37"/>
    </row>
    <row r="242" spans="1:26" s="43" customFormat="1" x14ac:dyDescent="0.25">
      <c r="A242" s="36">
        <v>1398</v>
      </c>
      <c r="B242" s="37" t="s">
        <v>501</v>
      </c>
      <c r="C242" s="37" t="s">
        <v>502</v>
      </c>
      <c r="D242" s="37" t="s">
        <v>497</v>
      </c>
      <c r="E242" s="37"/>
      <c r="F242" s="37" t="s">
        <v>498</v>
      </c>
      <c r="G242" s="37" t="s">
        <v>499</v>
      </c>
      <c r="H242" s="37">
        <v>1.5</v>
      </c>
      <c r="I242" s="37" t="s">
        <v>500</v>
      </c>
      <c r="J242" s="38">
        <v>8.3000000000000007</v>
      </c>
      <c r="K242" s="39">
        <v>0.37</v>
      </c>
      <c r="L242" s="40">
        <v>0.98</v>
      </c>
      <c r="M242" s="41" t="str">
        <f t="shared" si="28"/>
        <v>H</v>
      </c>
      <c r="N242" s="42">
        <v>9.7462400000000002</v>
      </c>
      <c r="O242" s="51" t="str">
        <f t="shared" si="22"/>
        <v>M</v>
      </c>
      <c r="P242" s="42">
        <v>66.150400000000005</v>
      </c>
      <c r="Q242" s="41" t="str">
        <f t="shared" si="23"/>
        <v>M</v>
      </c>
      <c r="R242" s="42">
        <v>1.5820000000000001</v>
      </c>
      <c r="S242" s="51" t="str">
        <f t="shared" si="24"/>
        <v>S</v>
      </c>
      <c r="T242" s="42">
        <v>1.9019999999999999</v>
      </c>
      <c r="U242" s="51" t="str">
        <f t="shared" si="25"/>
        <v>S</v>
      </c>
      <c r="V242" s="42">
        <v>12.35</v>
      </c>
      <c r="W242" s="49" t="str">
        <f t="shared" si="26"/>
        <v>S</v>
      </c>
      <c r="X242" s="42">
        <v>2.0699999999999998</v>
      </c>
      <c r="Y242" s="51" t="str">
        <f t="shared" si="27"/>
        <v>S</v>
      </c>
      <c r="Z242" s="37"/>
    </row>
    <row r="243" spans="1:26" s="43" customFormat="1" x14ac:dyDescent="0.25">
      <c r="A243" s="36">
        <v>1399</v>
      </c>
      <c r="B243" s="37" t="s">
        <v>503</v>
      </c>
      <c r="C243" s="37" t="s">
        <v>504</v>
      </c>
      <c r="D243" s="37" t="s">
        <v>497</v>
      </c>
      <c r="E243" s="37"/>
      <c r="F243" s="37" t="s">
        <v>498</v>
      </c>
      <c r="G243" s="37" t="s">
        <v>499</v>
      </c>
      <c r="H243" s="37">
        <v>8</v>
      </c>
      <c r="I243" s="37" t="s">
        <v>500</v>
      </c>
      <c r="J243" s="38">
        <v>8.4</v>
      </c>
      <c r="K243" s="39">
        <v>0.35</v>
      </c>
      <c r="L243" s="40">
        <v>0.71499999999999997</v>
      </c>
      <c r="M243" s="41" t="str">
        <f t="shared" si="28"/>
        <v>M</v>
      </c>
      <c r="N243" s="42">
        <v>3.0777600000000005</v>
      </c>
      <c r="O243" s="51" t="str">
        <f t="shared" si="22"/>
        <v>L</v>
      </c>
      <c r="P243" s="42">
        <v>59.296000000000006</v>
      </c>
      <c r="Q243" s="41" t="str">
        <f t="shared" si="23"/>
        <v>M</v>
      </c>
      <c r="R243" s="42">
        <v>1.492</v>
      </c>
      <c r="S243" s="51" t="str">
        <f t="shared" si="24"/>
        <v>S</v>
      </c>
      <c r="T243" s="42">
        <v>1.778</v>
      </c>
      <c r="U243" s="51" t="str">
        <f t="shared" si="25"/>
        <v>S</v>
      </c>
      <c r="V243" s="42">
        <v>13.75</v>
      </c>
      <c r="W243" s="49" t="str">
        <f t="shared" si="26"/>
        <v>S</v>
      </c>
      <c r="X243" s="42">
        <v>2.774</v>
      </c>
      <c r="Y243" s="51" t="str">
        <f t="shared" si="27"/>
        <v>S</v>
      </c>
      <c r="Z243" s="37"/>
    </row>
    <row r="244" spans="1:26" s="43" customFormat="1" x14ac:dyDescent="0.25">
      <c r="A244" s="36">
        <v>1400</v>
      </c>
      <c r="B244" s="37" t="s">
        <v>505</v>
      </c>
      <c r="C244" s="37" t="s">
        <v>506</v>
      </c>
      <c r="D244" s="37" t="s">
        <v>497</v>
      </c>
      <c r="E244" s="37"/>
      <c r="F244" s="37" t="s">
        <v>498</v>
      </c>
      <c r="G244" s="37" t="s">
        <v>499</v>
      </c>
      <c r="H244" s="37">
        <v>5</v>
      </c>
      <c r="I244" s="37" t="s">
        <v>500</v>
      </c>
      <c r="J244" s="38">
        <v>8.1999999999999993</v>
      </c>
      <c r="K244" s="39">
        <v>0.44</v>
      </c>
      <c r="L244" s="40">
        <v>0.93840000000000012</v>
      </c>
      <c r="M244" s="41" t="str">
        <f t="shared" si="28"/>
        <v>H</v>
      </c>
      <c r="N244" s="42">
        <v>11.798080000000001</v>
      </c>
      <c r="O244" s="51" t="str">
        <f t="shared" si="22"/>
        <v>M</v>
      </c>
      <c r="P244" s="42">
        <v>88.236800000000002</v>
      </c>
      <c r="Q244" s="41" t="str">
        <f t="shared" si="23"/>
        <v>M</v>
      </c>
      <c r="R244" s="42">
        <v>0.60799999999999998</v>
      </c>
      <c r="S244" s="51" t="str">
        <f t="shared" si="24"/>
        <v>S</v>
      </c>
      <c r="T244" s="42">
        <v>2.2959999999999998</v>
      </c>
      <c r="U244" s="51" t="str">
        <f t="shared" si="25"/>
        <v>S</v>
      </c>
      <c r="V244" s="42">
        <v>17.8</v>
      </c>
      <c r="W244" s="49" t="str">
        <f t="shared" si="26"/>
        <v>S</v>
      </c>
      <c r="X244" s="42">
        <v>2.774</v>
      </c>
      <c r="Y244" s="51" t="str">
        <f t="shared" si="27"/>
        <v>S</v>
      </c>
      <c r="Z244" s="37"/>
    </row>
    <row r="245" spans="1:26" s="43" customFormat="1" x14ac:dyDescent="0.25">
      <c r="A245" s="36">
        <v>1401</v>
      </c>
      <c r="B245" s="37" t="s">
        <v>507</v>
      </c>
      <c r="C245" s="37" t="s">
        <v>508</v>
      </c>
      <c r="D245" s="37" t="s">
        <v>497</v>
      </c>
      <c r="E245" s="37"/>
      <c r="F245" s="37" t="s">
        <v>498</v>
      </c>
      <c r="G245" s="37" t="s">
        <v>499</v>
      </c>
      <c r="H245" s="37">
        <v>5</v>
      </c>
      <c r="I245" s="37" t="s">
        <v>500</v>
      </c>
      <c r="J245" s="38">
        <v>8.3000000000000007</v>
      </c>
      <c r="K245" s="39">
        <v>0.43</v>
      </c>
      <c r="L245" s="40">
        <v>0.80040000000000011</v>
      </c>
      <c r="M245" s="41" t="str">
        <f t="shared" si="28"/>
        <v>H</v>
      </c>
      <c r="N245" s="42">
        <v>4.6166400000000003</v>
      </c>
      <c r="O245" s="51" t="str">
        <f t="shared" si="22"/>
        <v>L</v>
      </c>
      <c r="P245" s="42">
        <v>63.593600000000002</v>
      </c>
      <c r="Q245" s="41" t="str">
        <f t="shared" si="23"/>
        <v>M</v>
      </c>
      <c r="R245" s="42">
        <v>1.3919999999999999</v>
      </c>
      <c r="S245" s="51" t="str">
        <f t="shared" si="24"/>
        <v>S</v>
      </c>
      <c r="T245" s="42">
        <v>1.8740000000000001</v>
      </c>
      <c r="U245" s="51" t="str">
        <f t="shared" si="25"/>
        <v>S</v>
      </c>
      <c r="V245" s="42">
        <v>14.11</v>
      </c>
      <c r="W245" s="49" t="str">
        <f t="shared" si="26"/>
        <v>S</v>
      </c>
      <c r="X245" s="42">
        <v>2.1</v>
      </c>
      <c r="Y245" s="51" t="str">
        <f t="shared" si="27"/>
        <v>S</v>
      </c>
      <c r="Z245" s="37"/>
    </row>
    <row r="246" spans="1:26" s="43" customFormat="1" x14ac:dyDescent="0.25">
      <c r="A246" s="36">
        <v>1402</v>
      </c>
      <c r="B246" s="37" t="s">
        <v>509</v>
      </c>
      <c r="C246" s="37" t="s">
        <v>510</v>
      </c>
      <c r="D246" s="37" t="s">
        <v>497</v>
      </c>
      <c r="E246" s="37"/>
      <c r="F246" s="37" t="s">
        <v>498</v>
      </c>
      <c r="G246" s="37" t="s">
        <v>499</v>
      </c>
      <c r="H246" s="37">
        <v>2</v>
      </c>
      <c r="I246" s="37" t="s">
        <v>500</v>
      </c>
      <c r="J246" s="38">
        <v>8.1999999999999993</v>
      </c>
      <c r="K246" s="39">
        <v>0.44</v>
      </c>
      <c r="L246" s="40">
        <v>0.93840000000000012</v>
      </c>
      <c r="M246" s="41" t="str">
        <f t="shared" si="28"/>
        <v>H</v>
      </c>
      <c r="N246" s="42">
        <v>8.2073600000000013</v>
      </c>
      <c r="O246" s="51" t="str">
        <f t="shared" si="22"/>
        <v>L</v>
      </c>
      <c r="P246" s="42">
        <v>86.169600000000003</v>
      </c>
      <c r="Q246" s="41" t="str">
        <f t="shared" si="23"/>
        <v>M</v>
      </c>
      <c r="R246" s="42">
        <v>0.82599999999999996</v>
      </c>
      <c r="S246" s="51" t="str">
        <f t="shared" si="24"/>
        <v>S</v>
      </c>
      <c r="T246" s="42">
        <v>2.3340000000000001</v>
      </c>
      <c r="U246" s="51" t="str">
        <f t="shared" si="25"/>
        <v>S</v>
      </c>
      <c r="V246" s="42">
        <v>16.54</v>
      </c>
      <c r="W246" s="49" t="str">
        <f t="shared" si="26"/>
        <v>S</v>
      </c>
      <c r="X246" s="42">
        <v>2.1859999999999999</v>
      </c>
      <c r="Y246" s="51" t="str">
        <f t="shared" si="27"/>
        <v>S</v>
      </c>
      <c r="Z246" s="37"/>
    </row>
    <row r="247" spans="1:26" s="43" customFormat="1" x14ac:dyDescent="0.25">
      <c r="A247" s="36">
        <v>1403</v>
      </c>
      <c r="B247" s="37" t="s">
        <v>511</v>
      </c>
      <c r="C247" s="37" t="s">
        <v>512</v>
      </c>
      <c r="D247" s="37" t="s">
        <v>497</v>
      </c>
      <c r="E247" s="37"/>
      <c r="F247" s="37" t="s">
        <v>498</v>
      </c>
      <c r="G247" s="37" t="s">
        <v>499</v>
      </c>
      <c r="H247" s="37">
        <v>2</v>
      </c>
      <c r="I247" s="37" t="s">
        <v>500</v>
      </c>
      <c r="J247" s="38">
        <v>8.1999999999999993</v>
      </c>
      <c r="K247" s="39">
        <v>0.48</v>
      </c>
      <c r="L247" s="40">
        <v>0.80040000000000011</v>
      </c>
      <c r="M247" s="41" t="str">
        <f t="shared" si="28"/>
        <v>H</v>
      </c>
      <c r="N247" s="42">
        <v>16.927680000000002</v>
      </c>
      <c r="O247" s="51" t="str">
        <f t="shared" si="22"/>
        <v>M</v>
      </c>
      <c r="P247" s="42">
        <v>100.7488</v>
      </c>
      <c r="Q247" s="41" t="str">
        <f t="shared" si="23"/>
        <v>M</v>
      </c>
      <c r="R247" s="42">
        <v>0.748</v>
      </c>
      <c r="S247" s="51" t="str">
        <f t="shared" si="24"/>
        <v>S</v>
      </c>
      <c r="T247" s="42">
        <v>2.4</v>
      </c>
      <c r="U247" s="51" t="str">
        <f t="shared" si="25"/>
        <v>S</v>
      </c>
      <c r="V247" s="42">
        <v>16.899999999999999</v>
      </c>
      <c r="W247" s="49" t="str">
        <f t="shared" si="26"/>
        <v>S</v>
      </c>
      <c r="X247" s="42">
        <v>2.198</v>
      </c>
      <c r="Y247" s="51" t="str">
        <f t="shared" si="27"/>
        <v>S</v>
      </c>
      <c r="Z247" s="37"/>
    </row>
    <row r="248" spans="1:26" s="43" customFormat="1" x14ac:dyDescent="0.25">
      <c r="A248" s="36">
        <v>1404</v>
      </c>
      <c r="B248" s="37" t="s">
        <v>513</v>
      </c>
      <c r="C248" s="37" t="s">
        <v>514</v>
      </c>
      <c r="D248" s="37" t="s">
        <v>497</v>
      </c>
      <c r="E248" s="37"/>
      <c r="F248" s="37" t="s">
        <v>498</v>
      </c>
      <c r="G248" s="37" t="s">
        <v>499</v>
      </c>
      <c r="H248" s="37">
        <v>2</v>
      </c>
      <c r="I248" s="37" t="s">
        <v>500</v>
      </c>
      <c r="J248" s="38">
        <v>8.3000000000000007</v>
      </c>
      <c r="K248" s="39">
        <v>0.52</v>
      </c>
      <c r="L248" s="40">
        <v>0.6624000000000001</v>
      </c>
      <c r="M248" s="41" t="str">
        <f t="shared" si="28"/>
        <v>M</v>
      </c>
      <c r="N248" s="42">
        <v>7.1814400000000003</v>
      </c>
      <c r="O248" s="51" t="str">
        <f t="shared" si="22"/>
        <v>L</v>
      </c>
      <c r="P248" s="42">
        <v>59.567999999999998</v>
      </c>
      <c r="Q248" s="41" t="str">
        <f t="shared" si="23"/>
        <v>M</v>
      </c>
      <c r="R248" s="42">
        <v>1.6459999999999999</v>
      </c>
      <c r="S248" s="51" t="str">
        <f t="shared" si="24"/>
        <v>S</v>
      </c>
      <c r="T248" s="42">
        <v>2.0659999999999998</v>
      </c>
      <c r="U248" s="51" t="str">
        <f t="shared" si="25"/>
        <v>S</v>
      </c>
      <c r="V248" s="42">
        <v>13.91</v>
      </c>
      <c r="W248" s="49" t="str">
        <f t="shared" si="26"/>
        <v>S</v>
      </c>
      <c r="X248" s="42">
        <v>1.6919999999999999</v>
      </c>
      <c r="Y248" s="51" t="str">
        <f t="shared" si="27"/>
        <v>D</v>
      </c>
      <c r="Z248" s="37"/>
    </row>
    <row r="249" spans="1:26" s="43" customFormat="1" x14ac:dyDescent="0.25">
      <c r="A249" s="36">
        <v>1405</v>
      </c>
      <c r="B249" s="37" t="s">
        <v>515</v>
      </c>
      <c r="C249" s="37" t="s">
        <v>516</v>
      </c>
      <c r="D249" s="37" t="s">
        <v>497</v>
      </c>
      <c r="E249" s="37"/>
      <c r="F249" s="37" t="s">
        <v>498</v>
      </c>
      <c r="G249" s="37" t="s">
        <v>499</v>
      </c>
      <c r="H249" s="37">
        <v>1.5</v>
      </c>
      <c r="I249" s="37" t="s">
        <v>500</v>
      </c>
      <c r="J249" s="38">
        <v>8.3000000000000007</v>
      </c>
      <c r="K249" s="39">
        <v>0.46</v>
      </c>
      <c r="L249" s="40">
        <v>0.93840000000000012</v>
      </c>
      <c r="M249" s="41" t="str">
        <f t="shared" si="28"/>
        <v>H</v>
      </c>
      <c r="N249" s="42">
        <v>7.6943999999999999</v>
      </c>
      <c r="O249" s="51" t="str">
        <f t="shared" si="22"/>
        <v>L</v>
      </c>
      <c r="P249" s="42">
        <v>79.0976</v>
      </c>
      <c r="Q249" s="41" t="str">
        <f t="shared" si="23"/>
        <v>M</v>
      </c>
      <c r="R249" s="42">
        <v>1.5960000000000001</v>
      </c>
      <c r="S249" s="51" t="str">
        <f t="shared" si="24"/>
        <v>S</v>
      </c>
      <c r="T249" s="42">
        <v>2.1139999999999999</v>
      </c>
      <c r="U249" s="51" t="str">
        <f t="shared" si="25"/>
        <v>S</v>
      </c>
      <c r="V249" s="42">
        <v>13.75</v>
      </c>
      <c r="W249" s="49" t="str">
        <f t="shared" si="26"/>
        <v>S</v>
      </c>
      <c r="X249" s="42">
        <v>1.53</v>
      </c>
      <c r="Y249" s="51" t="str">
        <f t="shared" si="27"/>
        <v>D</v>
      </c>
      <c r="Z249" s="37"/>
    </row>
    <row r="250" spans="1:26" s="43" customFormat="1" x14ac:dyDescent="0.25">
      <c r="A250" s="36">
        <v>1406</v>
      </c>
      <c r="B250" s="37" t="s">
        <v>517</v>
      </c>
      <c r="C250" s="37" t="s">
        <v>518</v>
      </c>
      <c r="D250" s="37" t="s">
        <v>497</v>
      </c>
      <c r="E250" s="37"/>
      <c r="F250" s="37" t="s">
        <v>498</v>
      </c>
      <c r="G250" s="37" t="s">
        <v>499</v>
      </c>
      <c r="H250" s="37">
        <v>2</v>
      </c>
      <c r="I250" s="37" t="s">
        <v>500</v>
      </c>
      <c r="J250" s="38">
        <v>8.3000000000000007</v>
      </c>
      <c r="K250" s="39">
        <v>0.41</v>
      </c>
      <c r="L250" s="40">
        <v>0.6624000000000001</v>
      </c>
      <c r="M250" s="41" t="str">
        <f t="shared" si="28"/>
        <v>M</v>
      </c>
      <c r="N250" s="42">
        <v>7.6943999999999999</v>
      </c>
      <c r="O250" s="51" t="str">
        <f t="shared" si="22"/>
        <v>L</v>
      </c>
      <c r="P250" s="42">
        <v>63.593600000000002</v>
      </c>
      <c r="Q250" s="41" t="str">
        <f t="shared" si="23"/>
        <v>M</v>
      </c>
      <c r="R250" s="42">
        <v>1.214</v>
      </c>
      <c r="S250" s="51" t="str">
        <f t="shared" si="24"/>
        <v>S</v>
      </c>
      <c r="T250" s="42">
        <v>1.768</v>
      </c>
      <c r="U250" s="51" t="str">
        <f t="shared" si="25"/>
        <v>S</v>
      </c>
      <c r="V250" s="42">
        <v>13.18</v>
      </c>
      <c r="W250" s="49" t="str">
        <f t="shared" si="26"/>
        <v>S</v>
      </c>
      <c r="X250" s="42">
        <v>1.518</v>
      </c>
      <c r="Y250" s="51" t="str">
        <f t="shared" si="27"/>
        <v>D</v>
      </c>
      <c r="Z250" s="37"/>
    </row>
    <row r="251" spans="1:26" s="43" customFormat="1" x14ac:dyDescent="0.25">
      <c r="A251" s="36">
        <v>1407</v>
      </c>
      <c r="B251" s="37" t="s">
        <v>519</v>
      </c>
      <c r="C251" s="37" t="s">
        <v>520</v>
      </c>
      <c r="D251" s="37" t="s">
        <v>497</v>
      </c>
      <c r="E251" s="37"/>
      <c r="F251" s="37" t="s">
        <v>498</v>
      </c>
      <c r="G251" s="37" t="s">
        <v>499</v>
      </c>
      <c r="H251" s="37">
        <v>4</v>
      </c>
      <c r="I251" s="37" t="s">
        <v>500</v>
      </c>
      <c r="J251" s="38">
        <v>7.9</v>
      </c>
      <c r="K251" s="39">
        <v>0.49</v>
      </c>
      <c r="L251" s="40">
        <v>0.6072000000000003</v>
      </c>
      <c r="M251" s="41" t="str">
        <f t="shared" si="28"/>
        <v>M</v>
      </c>
      <c r="N251" s="42">
        <v>44.114559999999997</v>
      </c>
      <c r="O251" s="51" t="str">
        <f t="shared" si="22"/>
        <v>H</v>
      </c>
      <c r="P251" s="42">
        <v>362.9024</v>
      </c>
      <c r="Q251" s="41" t="str">
        <f t="shared" si="23"/>
        <v>H</v>
      </c>
      <c r="R251" s="42">
        <v>0.97</v>
      </c>
      <c r="S251" s="51" t="str">
        <f t="shared" si="24"/>
        <v>S</v>
      </c>
      <c r="T251" s="42">
        <v>1.288</v>
      </c>
      <c r="U251" s="51" t="str">
        <f t="shared" si="25"/>
        <v>S</v>
      </c>
      <c r="V251" s="42">
        <v>2.8159999999999998</v>
      </c>
      <c r="W251" s="49" t="str">
        <f t="shared" si="26"/>
        <v>D</v>
      </c>
      <c r="X251" s="42">
        <v>6</v>
      </c>
      <c r="Y251" s="51" t="str">
        <f t="shared" si="27"/>
        <v>S</v>
      </c>
      <c r="Z251" s="37"/>
    </row>
    <row r="252" spans="1:26" s="43" customFormat="1" x14ac:dyDescent="0.25">
      <c r="A252" s="36">
        <v>1408</v>
      </c>
      <c r="B252" s="37" t="s">
        <v>521</v>
      </c>
      <c r="C252" s="37" t="s">
        <v>522</v>
      </c>
      <c r="D252" s="37" t="s">
        <v>523</v>
      </c>
      <c r="E252" s="37"/>
      <c r="F252" s="37" t="s">
        <v>498</v>
      </c>
      <c r="G252" s="37" t="s">
        <v>499</v>
      </c>
      <c r="H252" s="37">
        <v>1.5</v>
      </c>
      <c r="I252" s="37" t="s">
        <v>500</v>
      </c>
      <c r="J252" s="38">
        <v>8.1</v>
      </c>
      <c r="K252" s="39">
        <v>0.28000000000000003</v>
      </c>
      <c r="L252" s="40">
        <v>0.44159999999999994</v>
      </c>
      <c r="M252" s="41" t="str">
        <f t="shared" si="28"/>
        <v>L</v>
      </c>
      <c r="N252" s="42">
        <v>7.1814400000000003</v>
      </c>
      <c r="O252" s="51" t="str">
        <f t="shared" si="22"/>
        <v>L</v>
      </c>
      <c r="P252" s="42">
        <v>291.96480000000003</v>
      </c>
      <c r="Q252" s="41" t="str">
        <f t="shared" si="23"/>
        <v>H</v>
      </c>
      <c r="R252" s="42">
        <v>1.006</v>
      </c>
      <c r="S252" s="51" t="str">
        <f t="shared" si="24"/>
        <v>S</v>
      </c>
      <c r="T252" s="42">
        <v>0.86599999999999999</v>
      </c>
      <c r="U252" s="51" t="str">
        <f t="shared" si="25"/>
        <v>S</v>
      </c>
      <c r="V252" s="42">
        <v>2.218</v>
      </c>
      <c r="W252" s="49" t="str">
        <f t="shared" si="26"/>
        <v>D</v>
      </c>
      <c r="X252" s="42">
        <v>3.488</v>
      </c>
      <c r="Y252" s="51" t="str">
        <f t="shared" si="27"/>
        <v>S</v>
      </c>
      <c r="Z252" s="37"/>
    </row>
    <row r="253" spans="1:26" s="43" customFormat="1" x14ac:dyDescent="0.25">
      <c r="A253" s="36">
        <v>1409</v>
      </c>
      <c r="B253" s="37" t="s">
        <v>524</v>
      </c>
      <c r="C253" s="37" t="s">
        <v>525</v>
      </c>
      <c r="D253" s="37" t="s">
        <v>523</v>
      </c>
      <c r="E253" s="37"/>
      <c r="F253" s="37" t="s">
        <v>498</v>
      </c>
      <c r="G253" s="37" t="s">
        <v>499</v>
      </c>
      <c r="H253" s="37">
        <v>2</v>
      </c>
      <c r="I253" s="37" t="s">
        <v>500</v>
      </c>
      <c r="J253" s="38">
        <v>8</v>
      </c>
      <c r="K253" s="39">
        <v>0.28999999999999998</v>
      </c>
      <c r="L253" s="40">
        <v>0.6624000000000001</v>
      </c>
      <c r="M253" s="41" t="str">
        <f t="shared" si="28"/>
        <v>M</v>
      </c>
      <c r="N253" s="42">
        <v>12.824000000000002</v>
      </c>
      <c r="O253" s="51" t="str">
        <f t="shared" si="22"/>
        <v>M</v>
      </c>
      <c r="P253" s="42">
        <v>292.94400000000002</v>
      </c>
      <c r="Q253" s="41" t="str">
        <f t="shared" si="23"/>
        <v>H</v>
      </c>
      <c r="R253" s="42">
        <v>1.1879999999999999</v>
      </c>
      <c r="S253" s="51" t="str">
        <f t="shared" si="24"/>
        <v>S</v>
      </c>
      <c r="T253" s="42">
        <v>0.96199999999999997</v>
      </c>
      <c r="U253" s="51" t="str">
        <f t="shared" si="25"/>
        <v>S</v>
      </c>
      <c r="V253" s="42">
        <v>2.4159999999999999</v>
      </c>
      <c r="W253" s="49" t="str">
        <f t="shared" si="26"/>
        <v>D</v>
      </c>
      <c r="X253" s="42">
        <v>3.7879999999999998</v>
      </c>
      <c r="Y253" s="51" t="str">
        <f t="shared" si="27"/>
        <v>S</v>
      </c>
      <c r="Z253" s="37"/>
    </row>
    <row r="254" spans="1:26" s="43" customFormat="1" x14ac:dyDescent="0.25">
      <c r="A254" s="36">
        <v>1410</v>
      </c>
      <c r="B254" s="37" t="s">
        <v>526</v>
      </c>
      <c r="C254" s="37" t="s">
        <v>520</v>
      </c>
      <c r="D254" s="37" t="s">
        <v>523</v>
      </c>
      <c r="E254" s="37"/>
      <c r="F254" s="37" t="s">
        <v>498</v>
      </c>
      <c r="G254" s="37" t="s">
        <v>499</v>
      </c>
      <c r="H254" s="37">
        <v>2.5</v>
      </c>
      <c r="I254" s="37" t="s">
        <v>500</v>
      </c>
      <c r="J254" s="38">
        <v>8</v>
      </c>
      <c r="K254" s="39">
        <v>0.26</v>
      </c>
      <c r="L254" s="40">
        <v>0.52440000000000009</v>
      </c>
      <c r="M254" s="41" t="str">
        <f t="shared" si="28"/>
        <v>M</v>
      </c>
      <c r="N254" s="42">
        <v>8.720320000000001</v>
      </c>
      <c r="O254" s="51" t="str">
        <f t="shared" si="22"/>
        <v>L</v>
      </c>
      <c r="P254" s="42">
        <v>260.63040000000001</v>
      </c>
      <c r="Q254" s="41" t="str">
        <f t="shared" si="23"/>
        <v>H</v>
      </c>
      <c r="R254" s="42">
        <v>1.306</v>
      </c>
      <c r="S254" s="51" t="str">
        <f t="shared" si="24"/>
        <v>S</v>
      </c>
      <c r="T254" s="42">
        <v>0.93400000000000005</v>
      </c>
      <c r="U254" s="51" t="str">
        <f t="shared" si="25"/>
        <v>S</v>
      </c>
      <c r="V254" s="42">
        <v>1.8180000000000001</v>
      </c>
      <c r="W254" s="49" t="str">
        <f t="shared" si="26"/>
        <v>D</v>
      </c>
      <c r="X254" s="42">
        <v>3.9380000000000002</v>
      </c>
      <c r="Y254" s="51" t="str">
        <f t="shared" si="27"/>
        <v>S</v>
      </c>
      <c r="Z254" s="37"/>
    </row>
    <row r="255" spans="1:26" s="43" customFormat="1" x14ac:dyDescent="0.25">
      <c r="A255" s="36">
        <v>1411</v>
      </c>
      <c r="B255" s="37" t="s">
        <v>527</v>
      </c>
      <c r="C255" s="37" t="s">
        <v>528</v>
      </c>
      <c r="D255" s="37" t="s">
        <v>529</v>
      </c>
      <c r="E255" s="37"/>
      <c r="F255" s="37" t="s">
        <v>498</v>
      </c>
      <c r="G255" s="37" t="s">
        <v>499</v>
      </c>
      <c r="H255" s="37">
        <v>2</v>
      </c>
      <c r="I255" s="37" t="s">
        <v>500</v>
      </c>
      <c r="J255" s="38">
        <v>8</v>
      </c>
      <c r="K255" s="39">
        <v>0.28000000000000003</v>
      </c>
      <c r="L255" s="40">
        <v>0.78</v>
      </c>
      <c r="M255" s="41" t="str">
        <f t="shared" si="28"/>
        <v>H</v>
      </c>
      <c r="N255" s="42">
        <v>10.772160000000001</v>
      </c>
      <c r="O255" s="51" t="str">
        <f t="shared" si="22"/>
        <v>M</v>
      </c>
      <c r="P255" s="42">
        <v>333.47200000000004</v>
      </c>
      <c r="Q255" s="41" t="str">
        <f t="shared" si="23"/>
        <v>H</v>
      </c>
      <c r="R255" s="42">
        <v>1.8140000000000001</v>
      </c>
      <c r="S255" s="51" t="str">
        <f t="shared" si="24"/>
        <v>S</v>
      </c>
      <c r="T255" s="42">
        <v>1.24</v>
      </c>
      <c r="U255" s="51" t="str">
        <f t="shared" si="25"/>
        <v>S</v>
      </c>
      <c r="V255" s="42">
        <v>2.4500000000000002</v>
      </c>
      <c r="W255" s="49" t="str">
        <f t="shared" si="26"/>
        <v>D</v>
      </c>
      <c r="X255" s="42">
        <v>4.4219999999999997</v>
      </c>
      <c r="Y255" s="51" t="str">
        <f t="shared" si="27"/>
        <v>S</v>
      </c>
      <c r="Z255" s="37"/>
    </row>
    <row r="256" spans="1:26" s="43" customFormat="1" x14ac:dyDescent="0.25">
      <c r="A256" s="36">
        <v>1412</v>
      </c>
      <c r="B256" s="37" t="s">
        <v>530</v>
      </c>
      <c r="C256" s="37" t="s">
        <v>531</v>
      </c>
      <c r="D256" s="37" t="s">
        <v>529</v>
      </c>
      <c r="E256" s="37"/>
      <c r="F256" s="37" t="s">
        <v>498</v>
      </c>
      <c r="G256" s="37" t="s">
        <v>499</v>
      </c>
      <c r="H256" s="37">
        <v>1.5</v>
      </c>
      <c r="I256" s="37" t="s">
        <v>500</v>
      </c>
      <c r="J256" s="38">
        <v>8</v>
      </c>
      <c r="K256" s="39">
        <v>0.32</v>
      </c>
      <c r="L256" s="40">
        <v>0.33120000000000033</v>
      </c>
      <c r="M256" s="41" t="str">
        <f t="shared" si="28"/>
        <v>L</v>
      </c>
      <c r="N256" s="42">
        <v>19.49248</v>
      </c>
      <c r="O256" s="51" t="str">
        <f t="shared" si="22"/>
        <v>M</v>
      </c>
      <c r="P256" s="42">
        <v>324.16960000000006</v>
      </c>
      <c r="Q256" s="41" t="str">
        <f t="shared" si="23"/>
        <v>H</v>
      </c>
      <c r="R256" s="42">
        <v>1.75</v>
      </c>
      <c r="S256" s="51" t="str">
        <f t="shared" si="24"/>
        <v>S</v>
      </c>
      <c r="T256" s="42">
        <v>1.1839999999999999</v>
      </c>
      <c r="U256" s="51" t="str">
        <f t="shared" si="25"/>
        <v>S</v>
      </c>
      <c r="V256" s="42">
        <v>2.6819999999999999</v>
      </c>
      <c r="W256" s="49" t="str">
        <f t="shared" si="26"/>
        <v>D</v>
      </c>
      <c r="X256" s="42">
        <v>4.26</v>
      </c>
      <c r="Y256" s="51" t="str">
        <f t="shared" si="27"/>
        <v>S</v>
      </c>
      <c r="Z256" s="37"/>
    </row>
    <row r="257" spans="1:26" s="43" customFormat="1" x14ac:dyDescent="0.25">
      <c r="A257" s="36">
        <v>1413</v>
      </c>
      <c r="B257" s="37" t="s">
        <v>532</v>
      </c>
      <c r="C257" s="37" t="s">
        <v>533</v>
      </c>
      <c r="D257" s="37" t="s">
        <v>529</v>
      </c>
      <c r="E257" s="37"/>
      <c r="F257" s="37" t="s">
        <v>498</v>
      </c>
      <c r="G257" s="37" t="s">
        <v>499</v>
      </c>
      <c r="H257" s="37">
        <v>2.5</v>
      </c>
      <c r="I257" s="37" t="s">
        <v>500</v>
      </c>
      <c r="J257" s="38">
        <v>8</v>
      </c>
      <c r="K257" s="39">
        <v>0.3</v>
      </c>
      <c r="L257" s="40">
        <v>0.52440000000000009</v>
      </c>
      <c r="M257" s="41" t="str">
        <f t="shared" si="28"/>
        <v>M</v>
      </c>
      <c r="N257" s="42">
        <v>13.849920000000001</v>
      </c>
      <c r="O257" s="51" t="str">
        <f t="shared" si="22"/>
        <v>M</v>
      </c>
      <c r="P257" s="42">
        <v>271.12960000000004</v>
      </c>
      <c r="Q257" s="41" t="str">
        <f t="shared" si="23"/>
        <v>H</v>
      </c>
      <c r="R257" s="42">
        <v>1.6279999999999999</v>
      </c>
      <c r="S257" s="51" t="str">
        <f t="shared" si="24"/>
        <v>S</v>
      </c>
      <c r="T257" s="42">
        <v>1.4319999999999999</v>
      </c>
      <c r="U257" s="51" t="str">
        <f t="shared" si="25"/>
        <v>S</v>
      </c>
      <c r="V257" s="42">
        <v>2.35</v>
      </c>
      <c r="W257" s="49" t="str">
        <f t="shared" si="26"/>
        <v>D</v>
      </c>
      <c r="X257" s="42">
        <v>4.3639999999999999</v>
      </c>
      <c r="Y257" s="51" t="str">
        <f t="shared" si="27"/>
        <v>S</v>
      </c>
      <c r="Z257" s="37"/>
    </row>
    <row r="258" spans="1:26" s="43" customFormat="1" x14ac:dyDescent="0.25">
      <c r="A258" s="36">
        <v>1414</v>
      </c>
      <c r="B258" s="37" t="s">
        <v>534</v>
      </c>
      <c r="C258" s="37" t="s">
        <v>508</v>
      </c>
      <c r="D258" s="37" t="s">
        <v>529</v>
      </c>
      <c r="E258" s="37"/>
      <c r="F258" s="37" t="s">
        <v>498</v>
      </c>
      <c r="G258" s="37" t="s">
        <v>499</v>
      </c>
      <c r="H258" s="37">
        <v>2</v>
      </c>
      <c r="I258" s="37" t="s">
        <v>500</v>
      </c>
      <c r="J258" s="38">
        <v>8</v>
      </c>
      <c r="K258" s="39">
        <v>0.34</v>
      </c>
      <c r="L258" s="40">
        <v>0.85560000000000025</v>
      </c>
      <c r="M258" s="41" t="str">
        <f t="shared" si="28"/>
        <v>H</v>
      </c>
      <c r="N258" s="42">
        <v>21.544320000000003</v>
      </c>
      <c r="O258" s="51" t="str">
        <f t="shared" si="22"/>
        <v>M</v>
      </c>
      <c r="P258" s="42">
        <v>307.52320000000003</v>
      </c>
      <c r="Q258" s="41" t="str">
        <f t="shared" si="23"/>
        <v>H</v>
      </c>
      <c r="R258" s="42">
        <v>1.242</v>
      </c>
      <c r="S258" s="51" t="str">
        <f t="shared" si="24"/>
        <v>S</v>
      </c>
      <c r="T258" s="42">
        <v>1.0680000000000001</v>
      </c>
      <c r="U258" s="51" t="str">
        <f t="shared" si="25"/>
        <v>S</v>
      </c>
      <c r="V258" s="42">
        <v>2.3159999999999998</v>
      </c>
      <c r="W258" s="49" t="str">
        <f t="shared" si="26"/>
        <v>D</v>
      </c>
      <c r="X258" s="42">
        <v>4.8019999999999996</v>
      </c>
      <c r="Y258" s="51" t="str">
        <f t="shared" si="27"/>
        <v>S</v>
      </c>
      <c r="Z258" s="37"/>
    </row>
    <row r="259" spans="1:26" s="43" customFormat="1" x14ac:dyDescent="0.25">
      <c r="A259" s="36">
        <v>1415</v>
      </c>
      <c r="B259" s="37" t="s">
        <v>535</v>
      </c>
      <c r="C259" s="37" t="s">
        <v>536</v>
      </c>
      <c r="D259" s="37" t="s">
        <v>529</v>
      </c>
      <c r="E259" s="37"/>
      <c r="F259" s="37" t="s">
        <v>498</v>
      </c>
      <c r="G259" s="37" t="s">
        <v>499</v>
      </c>
      <c r="H259" s="37">
        <v>1</v>
      </c>
      <c r="I259" s="37" t="s">
        <v>500</v>
      </c>
      <c r="J259" s="38">
        <v>7.9</v>
      </c>
      <c r="K259" s="39">
        <v>0.4</v>
      </c>
      <c r="L259" s="40">
        <v>0.52440000000000009</v>
      </c>
      <c r="M259" s="41" t="str">
        <f t="shared" si="28"/>
        <v>M</v>
      </c>
      <c r="N259" s="42">
        <v>23.596160000000001</v>
      </c>
      <c r="O259" s="51" t="str">
        <f t="shared" si="22"/>
        <v>H</v>
      </c>
      <c r="P259" s="42">
        <v>407.56480000000005</v>
      </c>
      <c r="Q259" s="41" t="str">
        <f t="shared" si="23"/>
        <v>H</v>
      </c>
      <c r="R259" s="42">
        <v>1.3560000000000001</v>
      </c>
      <c r="S259" s="51" t="str">
        <f t="shared" si="24"/>
        <v>S</v>
      </c>
      <c r="T259" s="42">
        <v>1.222</v>
      </c>
      <c r="U259" s="51" t="str">
        <f t="shared" si="25"/>
        <v>S</v>
      </c>
      <c r="V259" s="42">
        <v>2.15</v>
      </c>
      <c r="W259" s="49" t="str">
        <f t="shared" si="26"/>
        <v>D</v>
      </c>
      <c r="X259" s="42">
        <v>4.8479999999999999</v>
      </c>
      <c r="Y259" s="51" t="str">
        <f t="shared" si="27"/>
        <v>S</v>
      </c>
      <c r="Z259" s="37"/>
    </row>
    <row r="260" spans="1:26" s="43" customFormat="1" x14ac:dyDescent="0.25">
      <c r="A260" s="36">
        <v>1416</v>
      </c>
      <c r="B260" s="37" t="s">
        <v>537</v>
      </c>
      <c r="C260" s="37" t="s">
        <v>538</v>
      </c>
      <c r="D260" s="37" t="s">
        <v>529</v>
      </c>
      <c r="E260" s="37"/>
      <c r="F260" s="37" t="s">
        <v>498</v>
      </c>
      <c r="G260" s="37" t="s">
        <v>499</v>
      </c>
      <c r="H260" s="37">
        <v>1.5</v>
      </c>
      <c r="I260" s="37" t="s">
        <v>500</v>
      </c>
      <c r="J260" s="38">
        <v>8.1</v>
      </c>
      <c r="K260" s="39">
        <v>0.28000000000000003</v>
      </c>
      <c r="L260" s="40">
        <v>0.80040000000000011</v>
      </c>
      <c r="M260" s="41" t="str">
        <f t="shared" si="28"/>
        <v>H</v>
      </c>
      <c r="N260" s="42">
        <v>21.031360000000003</v>
      </c>
      <c r="O260" s="51" t="str">
        <f t="shared" si="22"/>
        <v>M</v>
      </c>
      <c r="P260" s="42">
        <v>240.33920000000001</v>
      </c>
      <c r="Q260" s="41" t="str">
        <f t="shared" si="23"/>
        <v>H</v>
      </c>
      <c r="R260" s="42">
        <v>1.1559999999999999</v>
      </c>
      <c r="S260" s="51" t="str">
        <f t="shared" si="24"/>
        <v>S</v>
      </c>
      <c r="T260" s="42">
        <v>0.96199999999999997</v>
      </c>
      <c r="U260" s="51" t="str">
        <f t="shared" si="25"/>
        <v>S</v>
      </c>
      <c r="V260" s="42">
        <v>2.1179999999999999</v>
      </c>
      <c r="W260" s="49" t="str">
        <f t="shared" si="26"/>
        <v>D</v>
      </c>
      <c r="X260" s="42">
        <v>4.1680000000000001</v>
      </c>
      <c r="Y260" s="51" t="str">
        <f t="shared" si="27"/>
        <v>S</v>
      </c>
      <c r="Z260" s="37"/>
    </row>
    <row r="261" spans="1:26" s="43" customFormat="1" x14ac:dyDescent="0.25">
      <c r="A261" s="36">
        <v>1417</v>
      </c>
      <c r="B261" s="37" t="s">
        <v>539</v>
      </c>
      <c r="C261" s="37" t="s">
        <v>540</v>
      </c>
      <c r="D261" s="37" t="s">
        <v>541</v>
      </c>
      <c r="E261" s="37"/>
      <c r="F261" s="37" t="s">
        <v>498</v>
      </c>
      <c r="G261" s="37" t="s">
        <v>499</v>
      </c>
      <c r="H261" s="37">
        <v>2</v>
      </c>
      <c r="I261" s="37" t="s">
        <v>500</v>
      </c>
      <c r="J261" s="38">
        <v>7.9</v>
      </c>
      <c r="K261" s="39">
        <v>0.36</v>
      </c>
      <c r="L261" s="40">
        <v>0.52440000000000009</v>
      </c>
      <c r="M261" s="41" t="str">
        <f t="shared" si="28"/>
        <v>M</v>
      </c>
      <c r="N261" s="42">
        <v>16.414720000000003</v>
      </c>
      <c r="O261" s="51" t="str">
        <f t="shared" ref="O261:O290" si="29">IF(N261&gt;23.2,"H",IF(N261&gt;9.3,"M","L"))</f>
        <v>M</v>
      </c>
      <c r="P261" s="42">
        <v>281.30240000000003</v>
      </c>
      <c r="Q261" s="41" t="str">
        <f t="shared" ref="Q261:Q290" si="30">IF(P261&gt;136,"H",IF(P261&gt;58.4,"M","L"))</f>
        <v>H</v>
      </c>
      <c r="R261" s="42">
        <v>1.492</v>
      </c>
      <c r="S261" s="51" t="str">
        <f t="shared" ref="S261:S290" si="31">IF(R261&gt;0.6,"S","D")</f>
        <v>S</v>
      </c>
      <c r="T261" s="42">
        <v>1.298</v>
      </c>
      <c r="U261" s="51" t="str">
        <f t="shared" ref="U261:U290" si="32">IF(T261&gt;0.2,"S","D")</f>
        <v>S</v>
      </c>
      <c r="V261" s="42">
        <v>2.516</v>
      </c>
      <c r="W261" s="49" t="str">
        <f t="shared" ref="W261:W290" si="33">IF(V261&gt;4.5,"S","D")</f>
        <v>D</v>
      </c>
      <c r="X261" s="42">
        <v>4.6859999999999999</v>
      </c>
      <c r="Y261" s="51" t="str">
        <f t="shared" ref="Y261:Y290" si="34">IF(X261&gt;2,"S","D")</f>
        <v>S</v>
      </c>
      <c r="Z261" s="37"/>
    </row>
    <row r="262" spans="1:26" s="43" customFormat="1" x14ac:dyDescent="0.25">
      <c r="A262" s="36">
        <v>1418</v>
      </c>
      <c r="B262" s="37" t="s">
        <v>542</v>
      </c>
      <c r="C262" s="37" t="s">
        <v>508</v>
      </c>
      <c r="D262" s="37" t="s">
        <v>541</v>
      </c>
      <c r="E262" s="37"/>
      <c r="F262" s="37" t="s">
        <v>498</v>
      </c>
      <c r="G262" s="37" t="s">
        <v>499</v>
      </c>
      <c r="H262" s="37">
        <v>1</v>
      </c>
      <c r="I262" s="37" t="s">
        <v>500</v>
      </c>
      <c r="J262" s="38">
        <v>7.9</v>
      </c>
      <c r="K262" s="39">
        <v>0.59</v>
      </c>
      <c r="L262" s="40">
        <v>0.93840000000000012</v>
      </c>
      <c r="M262" s="41" t="str">
        <f t="shared" si="28"/>
        <v>H</v>
      </c>
      <c r="N262" s="42">
        <v>7.6943999999999999</v>
      </c>
      <c r="O262" s="51" t="str">
        <f t="shared" si="29"/>
        <v>L</v>
      </c>
      <c r="P262" s="42">
        <v>91.39200000000001</v>
      </c>
      <c r="Q262" s="41" t="str">
        <f t="shared" si="30"/>
        <v>M</v>
      </c>
      <c r="R262" s="42">
        <v>1.3420000000000001</v>
      </c>
      <c r="S262" s="51" t="str">
        <f t="shared" si="31"/>
        <v>S</v>
      </c>
      <c r="T262" s="42">
        <v>1.048</v>
      </c>
      <c r="U262" s="51" t="str">
        <f t="shared" si="32"/>
        <v>S</v>
      </c>
      <c r="V262" s="42">
        <v>2.516</v>
      </c>
      <c r="W262" s="49" t="str">
        <f t="shared" si="33"/>
        <v>D</v>
      </c>
      <c r="X262" s="42">
        <v>7.3819999999999997</v>
      </c>
      <c r="Y262" s="51" t="str">
        <f t="shared" si="34"/>
        <v>S</v>
      </c>
      <c r="Z262" s="37"/>
    </row>
    <row r="263" spans="1:26" s="43" customFormat="1" x14ac:dyDescent="0.25">
      <c r="A263" s="36">
        <v>1419</v>
      </c>
      <c r="B263" s="37" t="s">
        <v>543</v>
      </c>
      <c r="C263" s="37" t="s">
        <v>508</v>
      </c>
      <c r="D263" s="37" t="s">
        <v>541</v>
      </c>
      <c r="E263" s="37"/>
      <c r="F263" s="37" t="s">
        <v>498</v>
      </c>
      <c r="G263" s="37" t="s">
        <v>499</v>
      </c>
      <c r="H263" s="37">
        <v>1.5</v>
      </c>
      <c r="I263" s="37" t="s">
        <v>500</v>
      </c>
      <c r="J263" s="38">
        <v>7.9</v>
      </c>
      <c r="K263" s="39">
        <v>0.47</v>
      </c>
      <c r="L263" s="40">
        <v>0.93840000000000012</v>
      </c>
      <c r="M263" s="41" t="str">
        <f t="shared" si="28"/>
        <v>H</v>
      </c>
      <c r="N263" s="42">
        <v>36.420160000000003</v>
      </c>
      <c r="O263" s="51" t="str">
        <f t="shared" si="29"/>
        <v>H</v>
      </c>
      <c r="P263" s="42">
        <v>540.40960000000007</v>
      </c>
      <c r="Q263" s="41" t="str">
        <f t="shared" si="30"/>
        <v>H</v>
      </c>
      <c r="R263" s="42">
        <v>1.536</v>
      </c>
      <c r="S263" s="51" t="str">
        <f t="shared" si="31"/>
        <v>S</v>
      </c>
      <c r="T263" s="42">
        <v>1.25</v>
      </c>
      <c r="U263" s="51" t="str">
        <f t="shared" si="32"/>
        <v>S</v>
      </c>
      <c r="V263" s="42">
        <v>2.516</v>
      </c>
      <c r="W263" s="49" t="str">
        <f t="shared" si="33"/>
        <v>D</v>
      </c>
      <c r="X263" s="42">
        <v>6.3460000000000001</v>
      </c>
      <c r="Y263" s="51" t="str">
        <f t="shared" si="34"/>
        <v>S</v>
      </c>
      <c r="Z263" s="37"/>
    </row>
    <row r="264" spans="1:26" s="43" customFormat="1" x14ac:dyDescent="0.25">
      <c r="A264" s="36">
        <v>1420</v>
      </c>
      <c r="B264" s="37" t="s">
        <v>544</v>
      </c>
      <c r="C264" s="37" t="s">
        <v>540</v>
      </c>
      <c r="D264" s="37" t="s">
        <v>541</v>
      </c>
      <c r="E264" s="37"/>
      <c r="F264" s="37" t="s">
        <v>498</v>
      </c>
      <c r="G264" s="37" t="s">
        <v>499</v>
      </c>
      <c r="H264" s="37">
        <v>2</v>
      </c>
      <c r="I264" s="37" t="s">
        <v>500</v>
      </c>
      <c r="J264" s="38">
        <v>8</v>
      </c>
      <c r="K264" s="39">
        <v>0.34</v>
      </c>
      <c r="L264" s="40">
        <v>0.93840000000000012</v>
      </c>
      <c r="M264" s="41" t="str">
        <f t="shared" si="28"/>
        <v>H</v>
      </c>
      <c r="N264" s="42">
        <v>36.420160000000003</v>
      </c>
      <c r="O264" s="51" t="str">
        <f t="shared" si="29"/>
        <v>H</v>
      </c>
      <c r="P264" s="42">
        <v>279.23520000000002</v>
      </c>
      <c r="Q264" s="41" t="str">
        <f t="shared" si="30"/>
        <v>H</v>
      </c>
      <c r="R264" s="42">
        <v>1.1379999999999999</v>
      </c>
      <c r="S264" s="51" t="str">
        <f t="shared" si="31"/>
        <v>S</v>
      </c>
      <c r="T264" s="42">
        <v>1.0580000000000001</v>
      </c>
      <c r="U264" s="51" t="str">
        <f t="shared" si="32"/>
        <v>S</v>
      </c>
      <c r="V264" s="42">
        <v>2.218</v>
      </c>
      <c r="W264" s="49" t="str">
        <f t="shared" si="33"/>
        <v>D</v>
      </c>
      <c r="X264" s="42">
        <v>3.5579999999999998</v>
      </c>
      <c r="Y264" s="51" t="str">
        <f t="shared" si="34"/>
        <v>S</v>
      </c>
      <c r="Z264" s="37"/>
    </row>
    <row r="265" spans="1:26" s="43" customFormat="1" ht="15.75" customHeight="1" x14ac:dyDescent="0.25">
      <c r="A265" s="36">
        <v>1421</v>
      </c>
      <c r="B265" s="37" t="s">
        <v>545</v>
      </c>
      <c r="C265" s="37" t="s">
        <v>508</v>
      </c>
      <c r="D265" s="37" t="s">
        <v>541</v>
      </c>
      <c r="E265" s="37"/>
      <c r="F265" s="37" t="s">
        <v>498</v>
      </c>
      <c r="G265" s="37" t="s">
        <v>499</v>
      </c>
      <c r="H265" s="37">
        <v>1</v>
      </c>
      <c r="I265" s="37" t="s">
        <v>500</v>
      </c>
      <c r="J265" s="38">
        <v>8</v>
      </c>
      <c r="K265" s="39">
        <v>0.32</v>
      </c>
      <c r="L265" s="40">
        <v>0.80040000000000011</v>
      </c>
      <c r="M265" s="41" t="str">
        <f t="shared" si="28"/>
        <v>H</v>
      </c>
      <c r="N265" s="42">
        <v>24.622080000000004</v>
      </c>
      <c r="O265" s="51" t="str">
        <f t="shared" si="29"/>
        <v>H</v>
      </c>
      <c r="P265" s="42">
        <v>402.17920000000009</v>
      </c>
      <c r="Q265" s="41" t="str">
        <f t="shared" si="30"/>
        <v>H</v>
      </c>
      <c r="R265" s="42">
        <v>0.95199999999999996</v>
      </c>
      <c r="S265" s="51" t="str">
        <f t="shared" si="31"/>
        <v>S</v>
      </c>
      <c r="T265" s="42">
        <v>1.01</v>
      </c>
      <c r="U265" s="51" t="str">
        <f t="shared" si="32"/>
        <v>S</v>
      </c>
      <c r="V265" s="42">
        <v>2.0840000000000001</v>
      </c>
      <c r="W265" s="49" t="str">
        <f t="shared" si="33"/>
        <v>D</v>
      </c>
      <c r="X265" s="42">
        <v>3.58</v>
      </c>
      <c r="Y265" s="51" t="str">
        <f t="shared" si="34"/>
        <v>S</v>
      </c>
      <c r="Z265" s="37"/>
    </row>
    <row r="266" spans="1:26" s="43" customFormat="1" ht="15.75" customHeight="1" x14ac:dyDescent="0.25">
      <c r="A266" s="36">
        <v>1422</v>
      </c>
      <c r="B266" s="37" t="s">
        <v>546</v>
      </c>
      <c r="C266" s="37" t="s">
        <v>547</v>
      </c>
      <c r="D266" s="37" t="s">
        <v>541</v>
      </c>
      <c r="E266" s="37"/>
      <c r="F266" s="37" t="s">
        <v>498</v>
      </c>
      <c r="G266" s="37" t="s">
        <v>499</v>
      </c>
      <c r="H266" s="37">
        <v>2.5</v>
      </c>
      <c r="I266" s="37" t="s">
        <v>500</v>
      </c>
      <c r="J266" s="38">
        <v>8.1</v>
      </c>
      <c r="K266" s="39">
        <v>0.31</v>
      </c>
      <c r="L266" s="40">
        <v>0.93840000000000012</v>
      </c>
      <c r="M266" s="41" t="str">
        <f t="shared" si="28"/>
        <v>H</v>
      </c>
      <c r="N266" s="42">
        <v>17.953600000000002</v>
      </c>
      <c r="O266" s="51" t="str">
        <f t="shared" si="29"/>
        <v>M</v>
      </c>
      <c r="P266" s="42">
        <v>339.40160000000003</v>
      </c>
      <c r="Q266" s="41" t="str">
        <f t="shared" si="30"/>
        <v>H</v>
      </c>
      <c r="R266" s="42">
        <v>1.002</v>
      </c>
      <c r="S266" s="51" t="str">
        <f t="shared" si="31"/>
        <v>S</v>
      </c>
      <c r="T266" s="42">
        <v>0.97199999999999998</v>
      </c>
      <c r="U266" s="51" t="str">
        <f t="shared" si="32"/>
        <v>S</v>
      </c>
      <c r="V266" s="42">
        <v>1.8520000000000001</v>
      </c>
      <c r="W266" s="49" t="str">
        <f t="shared" si="33"/>
        <v>D</v>
      </c>
      <c r="X266" s="42">
        <v>3.5</v>
      </c>
      <c r="Y266" s="51" t="str">
        <f t="shared" si="34"/>
        <v>S</v>
      </c>
      <c r="Z266" s="37"/>
    </row>
    <row r="267" spans="1:26" s="43" customFormat="1" x14ac:dyDescent="0.25">
      <c r="A267" s="36">
        <v>1423</v>
      </c>
      <c r="B267" s="37" t="s">
        <v>548</v>
      </c>
      <c r="C267" s="37" t="s">
        <v>540</v>
      </c>
      <c r="D267" s="37" t="s">
        <v>541</v>
      </c>
      <c r="E267" s="37"/>
      <c r="F267" s="37" t="s">
        <v>498</v>
      </c>
      <c r="G267" s="37" t="s">
        <v>499</v>
      </c>
      <c r="H267" s="37">
        <v>1.5</v>
      </c>
      <c r="I267" s="37" t="s">
        <v>500</v>
      </c>
      <c r="J267" s="38">
        <v>8.1</v>
      </c>
      <c r="K267" s="39">
        <v>0.31</v>
      </c>
      <c r="L267" s="40">
        <v>0.80040000000000011</v>
      </c>
      <c r="M267" s="41" t="str">
        <f t="shared" si="28"/>
        <v>H</v>
      </c>
      <c r="N267" s="42">
        <v>24.622080000000004</v>
      </c>
      <c r="O267" s="51" t="str">
        <f t="shared" si="29"/>
        <v>H</v>
      </c>
      <c r="P267" s="42">
        <v>331.89440000000002</v>
      </c>
      <c r="Q267" s="41" t="str">
        <f t="shared" si="30"/>
        <v>H</v>
      </c>
      <c r="R267" s="42">
        <v>1.246</v>
      </c>
      <c r="S267" s="51" t="str">
        <f t="shared" si="31"/>
        <v>S</v>
      </c>
      <c r="T267" s="42">
        <v>1.048</v>
      </c>
      <c r="U267" s="51" t="str">
        <f t="shared" si="32"/>
        <v>S</v>
      </c>
      <c r="V267" s="42">
        <v>1.8520000000000001</v>
      </c>
      <c r="W267" s="49" t="str">
        <f t="shared" si="33"/>
        <v>D</v>
      </c>
      <c r="X267" s="42">
        <v>3.282</v>
      </c>
      <c r="Y267" s="51" t="str">
        <f t="shared" si="34"/>
        <v>S</v>
      </c>
      <c r="Z267" s="37"/>
    </row>
    <row r="268" spans="1:26" s="43" customFormat="1" x14ac:dyDescent="0.25">
      <c r="A268" s="36">
        <v>1424</v>
      </c>
      <c r="B268" s="37" t="s">
        <v>549</v>
      </c>
      <c r="C268" s="37" t="s">
        <v>550</v>
      </c>
      <c r="D268" s="37" t="s">
        <v>541</v>
      </c>
      <c r="E268" s="37"/>
      <c r="F268" s="37" t="s">
        <v>498</v>
      </c>
      <c r="G268" s="37" t="s">
        <v>499</v>
      </c>
      <c r="H268" s="37">
        <v>2</v>
      </c>
      <c r="I268" s="37" t="s">
        <v>500</v>
      </c>
      <c r="J268" s="38">
        <v>8</v>
      </c>
      <c r="K268" s="39">
        <v>0.27</v>
      </c>
      <c r="L268" s="40">
        <v>0.52440000000000009</v>
      </c>
      <c r="M268" s="41" t="str">
        <f t="shared" si="28"/>
        <v>M</v>
      </c>
      <c r="N268" s="42">
        <v>23.083200000000001</v>
      </c>
      <c r="O268" s="51" t="str">
        <f t="shared" si="29"/>
        <v>M</v>
      </c>
      <c r="P268" s="42">
        <v>294.52160000000003</v>
      </c>
      <c r="Q268" s="41" t="str">
        <f t="shared" si="30"/>
        <v>H</v>
      </c>
      <c r="R268" s="42">
        <v>1.0880000000000001</v>
      </c>
      <c r="S268" s="51" t="str">
        <f t="shared" si="31"/>
        <v>S</v>
      </c>
      <c r="T268" s="42">
        <v>1</v>
      </c>
      <c r="U268" s="51" t="str">
        <f t="shared" si="32"/>
        <v>S</v>
      </c>
      <c r="V268" s="42">
        <v>1.6859999999999999</v>
      </c>
      <c r="W268" s="49" t="str">
        <f t="shared" si="33"/>
        <v>D</v>
      </c>
      <c r="X268" s="42">
        <v>2.82</v>
      </c>
      <c r="Y268" s="51" t="str">
        <f t="shared" si="34"/>
        <v>S</v>
      </c>
      <c r="Z268" s="37"/>
    </row>
    <row r="269" spans="1:26" s="43" customFormat="1" x14ac:dyDescent="0.25">
      <c r="A269" s="36">
        <v>1425</v>
      </c>
      <c r="B269" s="37" t="s">
        <v>551</v>
      </c>
      <c r="C269" s="37" t="s">
        <v>552</v>
      </c>
      <c r="D269" s="37" t="s">
        <v>541</v>
      </c>
      <c r="E269" s="37"/>
      <c r="F269" s="37" t="s">
        <v>498</v>
      </c>
      <c r="G269" s="37" t="s">
        <v>499</v>
      </c>
      <c r="H269" s="37">
        <v>1</v>
      </c>
      <c r="I269" s="37" t="s">
        <v>500</v>
      </c>
      <c r="J269" s="38">
        <v>8</v>
      </c>
      <c r="K269" s="39">
        <v>0.23</v>
      </c>
      <c r="L269" s="40">
        <v>0.52440000000000009</v>
      </c>
      <c r="M269" s="41" t="str">
        <f t="shared" si="28"/>
        <v>M</v>
      </c>
      <c r="N269" s="42">
        <v>19.49248</v>
      </c>
      <c r="O269" s="51" t="str">
        <f t="shared" si="29"/>
        <v>M</v>
      </c>
      <c r="P269" s="42">
        <v>346.69119999999998</v>
      </c>
      <c r="Q269" s="41" t="str">
        <f t="shared" si="30"/>
        <v>H</v>
      </c>
      <c r="R269" s="42">
        <v>1.042</v>
      </c>
      <c r="S269" s="51" t="str">
        <f t="shared" si="31"/>
        <v>S</v>
      </c>
      <c r="T269" s="42">
        <v>1</v>
      </c>
      <c r="U269" s="51" t="str">
        <f t="shared" si="32"/>
        <v>S</v>
      </c>
      <c r="V269" s="42">
        <v>1.8839999999999999</v>
      </c>
      <c r="W269" s="49" t="str">
        <f t="shared" si="33"/>
        <v>D</v>
      </c>
      <c r="X269" s="42">
        <v>3.3839999999999999</v>
      </c>
      <c r="Y269" s="51" t="str">
        <f t="shared" si="34"/>
        <v>S</v>
      </c>
      <c r="Z269" s="37"/>
    </row>
    <row r="270" spans="1:26" s="43" customFormat="1" x14ac:dyDescent="0.25">
      <c r="A270" s="36">
        <v>1426</v>
      </c>
      <c r="B270" s="37" t="s">
        <v>553</v>
      </c>
      <c r="C270" s="37" t="s">
        <v>554</v>
      </c>
      <c r="D270" s="37" t="s">
        <v>541</v>
      </c>
      <c r="E270" s="37"/>
      <c r="F270" s="37" t="s">
        <v>498</v>
      </c>
      <c r="G270" s="37" t="s">
        <v>499</v>
      </c>
      <c r="H270" s="37">
        <v>2</v>
      </c>
      <c r="I270" s="37" t="s">
        <v>500</v>
      </c>
      <c r="J270" s="38">
        <v>8.1</v>
      </c>
      <c r="K270" s="39">
        <v>0.35</v>
      </c>
      <c r="L270" s="40">
        <v>0.80040000000000011</v>
      </c>
      <c r="M270" s="41" t="str">
        <f t="shared" si="28"/>
        <v>H</v>
      </c>
      <c r="N270" s="42">
        <v>11.798080000000001</v>
      </c>
      <c r="O270" s="51" t="str">
        <f t="shared" si="29"/>
        <v>M</v>
      </c>
      <c r="P270" s="42">
        <v>421.21920000000006</v>
      </c>
      <c r="Q270" s="41" t="str">
        <f t="shared" si="30"/>
        <v>H</v>
      </c>
      <c r="R270" s="42">
        <v>1.514</v>
      </c>
      <c r="S270" s="51" t="str">
        <f t="shared" si="31"/>
        <v>S</v>
      </c>
      <c r="T270" s="42">
        <v>1.3080000000000001</v>
      </c>
      <c r="U270" s="51" t="str">
        <f t="shared" si="32"/>
        <v>S</v>
      </c>
      <c r="V270" s="42">
        <v>2.218</v>
      </c>
      <c r="W270" s="49" t="str">
        <f t="shared" si="33"/>
        <v>D</v>
      </c>
      <c r="X270" s="42">
        <v>4.6859999999999999</v>
      </c>
      <c r="Y270" s="51" t="str">
        <f t="shared" si="34"/>
        <v>S</v>
      </c>
      <c r="Z270" s="37"/>
    </row>
    <row r="271" spans="1:26" s="43" customFormat="1" x14ac:dyDescent="0.25">
      <c r="A271" s="36">
        <v>1427</v>
      </c>
      <c r="B271" s="37" t="s">
        <v>555</v>
      </c>
      <c r="C271" s="37" t="s">
        <v>514</v>
      </c>
      <c r="D271" s="37" t="s">
        <v>556</v>
      </c>
      <c r="E271" s="37"/>
      <c r="F271" s="37" t="s">
        <v>498</v>
      </c>
      <c r="G271" s="37" t="s">
        <v>499</v>
      </c>
      <c r="H271" s="37">
        <v>5</v>
      </c>
      <c r="I271" s="37" t="s">
        <v>500</v>
      </c>
      <c r="J271" s="38">
        <v>8</v>
      </c>
      <c r="K271" s="39">
        <v>0.21</v>
      </c>
      <c r="L271" s="40">
        <v>0.38640000000000013</v>
      </c>
      <c r="M271" s="41" t="str">
        <f t="shared" si="28"/>
        <v>L</v>
      </c>
      <c r="N271" s="42">
        <v>16.927680000000002</v>
      </c>
      <c r="O271" s="51" t="str">
        <f t="shared" si="29"/>
        <v>M</v>
      </c>
      <c r="P271" s="42">
        <v>110.32320000000001</v>
      </c>
      <c r="Q271" s="41" t="str">
        <f t="shared" si="30"/>
        <v>M</v>
      </c>
      <c r="R271" s="42">
        <v>1.024</v>
      </c>
      <c r="S271" s="51" t="str">
        <f t="shared" si="31"/>
        <v>S</v>
      </c>
      <c r="T271" s="42">
        <v>1.6439999999999999</v>
      </c>
      <c r="U271" s="51" t="str">
        <f t="shared" si="32"/>
        <v>S</v>
      </c>
      <c r="V271" s="42">
        <v>4.1120000000000001</v>
      </c>
      <c r="W271" s="49" t="str">
        <f t="shared" si="33"/>
        <v>D</v>
      </c>
      <c r="X271" s="42">
        <v>2.89</v>
      </c>
      <c r="Y271" s="51" t="str">
        <f t="shared" si="34"/>
        <v>S</v>
      </c>
      <c r="Z271" s="37"/>
    </row>
    <row r="272" spans="1:26" s="43" customFormat="1" x14ac:dyDescent="0.25">
      <c r="A272" s="36">
        <v>1428</v>
      </c>
      <c r="B272" s="37" t="s">
        <v>557</v>
      </c>
      <c r="C272" s="37" t="s">
        <v>558</v>
      </c>
      <c r="D272" s="37" t="s">
        <v>556</v>
      </c>
      <c r="E272" s="37"/>
      <c r="F272" s="37" t="s">
        <v>498</v>
      </c>
      <c r="G272" s="37" t="s">
        <v>499</v>
      </c>
      <c r="H272" s="37">
        <v>10</v>
      </c>
      <c r="I272" s="37" t="s">
        <v>500</v>
      </c>
      <c r="J272" s="38">
        <v>8.1</v>
      </c>
      <c r="K272" s="39">
        <v>0.24</v>
      </c>
      <c r="L272" s="40">
        <v>0.38640000000000013</v>
      </c>
      <c r="M272" s="41" t="str">
        <f t="shared" si="28"/>
        <v>L</v>
      </c>
      <c r="N272" s="42">
        <v>14.362880000000001</v>
      </c>
      <c r="O272" s="51" t="str">
        <f t="shared" si="29"/>
        <v>M</v>
      </c>
      <c r="P272" s="42">
        <v>90.630400000000009</v>
      </c>
      <c r="Q272" s="41" t="str">
        <f t="shared" si="30"/>
        <v>M</v>
      </c>
      <c r="R272" s="42">
        <v>0.86199999999999999</v>
      </c>
      <c r="S272" s="51" t="str">
        <f t="shared" si="31"/>
        <v>S</v>
      </c>
      <c r="T272" s="42">
        <v>1.298</v>
      </c>
      <c r="U272" s="51" t="str">
        <f t="shared" si="32"/>
        <v>S</v>
      </c>
      <c r="V272" s="42">
        <v>1.6859999999999999</v>
      </c>
      <c r="W272" s="49" t="str">
        <f t="shared" si="33"/>
        <v>D</v>
      </c>
      <c r="X272" s="42">
        <v>1.506</v>
      </c>
      <c r="Y272" s="51" t="str">
        <f t="shared" si="34"/>
        <v>D</v>
      </c>
      <c r="Z272" s="37"/>
    </row>
    <row r="273" spans="1:26" s="43" customFormat="1" x14ac:dyDescent="0.25">
      <c r="A273" s="36">
        <v>1429</v>
      </c>
      <c r="B273" s="37" t="s">
        <v>559</v>
      </c>
      <c r="C273" s="37" t="s">
        <v>560</v>
      </c>
      <c r="D273" s="37" t="s">
        <v>556</v>
      </c>
      <c r="E273" s="37"/>
      <c r="F273" s="37" t="s">
        <v>498</v>
      </c>
      <c r="G273" s="37" t="s">
        <v>499</v>
      </c>
      <c r="H273" s="37">
        <v>2</v>
      </c>
      <c r="I273" s="37" t="s">
        <v>500</v>
      </c>
      <c r="J273" s="38">
        <v>8.3000000000000007</v>
      </c>
      <c r="K273" s="39">
        <v>0.22</v>
      </c>
      <c r="L273" s="40">
        <v>0.93840000000000012</v>
      </c>
      <c r="M273" s="41" t="str">
        <f t="shared" si="28"/>
        <v>H</v>
      </c>
      <c r="N273" s="42">
        <v>6.155520000000001</v>
      </c>
      <c r="O273" s="51" t="str">
        <f t="shared" si="29"/>
        <v>L</v>
      </c>
      <c r="P273" s="42">
        <v>131.21280000000002</v>
      </c>
      <c r="Q273" s="41" t="str">
        <f t="shared" si="30"/>
        <v>M</v>
      </c>
      <c r="R273" s="42">
        <v>0.53</v>
      </c>
      <c r="S273" s="51" t="str">
        <f t="shared" si="31"/>
        <v>D</v>
      </c>
      <c r="T273" s="42">
        <v>1.25</v>
      </c>
      <c r="U273" s="51" t="str">
        <f t="shared" si="32"/>
        <v>S</v>
      </c>
      <c r="V273" s="42">
        <v>18.559999999999999</v>
      </c>
      <c r="W273" s="49" t="str">
        <f t="shared" si="33"/>
        <v>S</v>
      </c>
      <c r="X273" s="42">
        <v>1.484</v>
      </c>
      <c r="Y273" s="51" t="str">
        <f t="shared" si="34"/>
        <v>D</v>
      </c>
      <c r="Z273" s="37"/>
    </row>
    <row r="274" spans="1:26" s="43" customFormat="1" x14ac:dyDescent="0.25">
      <c r="A274" s="36">
        <v>1430</v>
      </c>
      <c r="B274" s="37" t="s">
        <v>561</v>
      </c>
      <c r="C274" s="37" t="s">
        <v>514</v>
      </c>
      <c r="D274" s="37" t="s">
        <v>556</v>
      </c>
      <c r="E274" s="37"/>
      <c r="F274" s="37" t="s">
        <v>498</v>
      </c>
      <c r="G274" s="37" t="s">
        <v>499</v>
      </c>
      <c r="H274" s="37">
        <v>2.5</v>
      </c>
      <c r="I274" s="37" t="s">
        <v>500</v>
      </c>
      <c r="J274" s="38">
        <v>8.1</v>
      </c>
      <c r="K274" s="39">
        <v>0.17</v>
      </c>
      <c r="L274" s="40">
        <v>0.52440000000000009</v>
      </c>
      <c r="M274" s="41" t="str">
        <f t="shared" si="28"/>
        <v>M</v>
      </c>
      <c r="N274" s="42">
        <v>30.26464</v>
      </c>
      <c r="O274" s="51" t="str">
        <f t="shared" si="29"/>
        <v>H</v>
      </c>
      <c r="P274" s="42">
        <v>74.582400000000007</v>
      </c>
      <c r="Q274" s="41" t="str">
        <f t="shared" si="30"/>
        <v>M</v>
      </c>
      <c r="R274" s="42">
        <v>0.214</v>
      </c>
      <c r="S274" s="51" t="str">
        <f t="shared" si="31"/>
        <v>D</v>
      </c>
      <c r="T274" s="42">
        <v>0.83799999999999997</v>
      </c>
      <c r="U274" s="51" t="str">
        <f t="shared" si="32"/>
        <v>S</v>
      </c>
      <c r="V274" s="42">
        <v>2.4159999999999999</v>
      </c>
      <c r="W274" s="49" t="str">
        <f t="shared" si="33"/>
        <v>D</v>
      </c>
      <c r="X274" s="42">
        <v>1.4379999999999999</v>
      </c>
      <c r="Y274" s="51" t="str">
        <f t="shared" si="34"/>
        <v>D</v>
      </c>
      <c r="Z274" s="37"/>
    </row>
    <row r="275" spans="1:26" s="43" customFormat="1" x14ac:dyDescent="0.25">
      <c r="A275" s="36">
        <v>1431</v>
      </c>
      <c r="B275" s="37" t="s">
        <v>562</v>
      </c>
      <c r="C275" s="37" t="s">
        <v>563</v>
      </c>
      <c r="D275" s="37" t="s">
        <v>556</v>
      </c>
      <c r="E275" s="37"/>
      <c r="F275" s="37" t="s">
        <v>498</v>
      </c>
      <c r="G275" s="37" t="s">
        <v>499</v>
      </c>
      <c r="H275" s="37">
        <v>2</v>
      </c>
      <c r="I275" s="37" t="s">
        <v>500</v>
      </c>
      <c r="J275" s="38">
        <v>8.1999999999999993</v>
      </c>
      <c r="K275" s="39">
        <v>0.21</v>
      </c>
      <c r="L275" s="40">
        <v>0.38640000000000013</v>
      </c>
      <c r="M275" s="41" t="str">
        <f t="shared" si="28"/>
        <v>L</v>
      </c>
      <c r="N275" s="42">
        <v>9.7462400000000002</v>
      </c>
      <c r="O275" s="51" t="str">
        <f t="shared" si="29"/>
        <v>M</v>
      </c>
      <c r="P275" s="42">
        <v>102.97920000000001</v>
      </c>
      <c r="Q275" s="41" t="str">
        <f t="shared" si="30"/>
        <v>M</v>
      </c>
      <c r="R275" s="42">
        <v>0.60199999999999998</v>
      </c>
      <c r="S275" s="51" t="str">
        <f t="shared" si="31"/>
        <v>S</v>
      </c>
      <c r="T275" s="42">
        <v>1.048</v>
      </c>
      <c r="U275" s="51" t="str">
        <f t="shared" si="32"/>
        <v>S</v>
      </c>
      <c r="V275" s="42">
        <v>2.65</v>
      </c>
      <c r="W275" s="49" t="str">
        <f t="shared" si="33"/>
        <v>D</v>
      </c>
      <c r="X275" s="42">
        <v>1.748</v>
      </c>
      <c r="Y275" s="51" t="str">
        <f t="shared" si="34"/>
        <v>D</v>
      </c>
      <c r="Z275" s="37"/>
    </row>
    <row r="276" spans="1:26" s="43" customFormat="1" x14ac:dyDescent="0.25">
      <c r="A276" s="36">
        <v>1432</v>
      </c>
      <c r="B276" s="37" t="s">
        <v>564</v>
      </c>
      <c r="C276" s="37" t="s">
        <v>547</v>
      </c>
      <c r="D276" s="37" t="s">
        <v>556</v>
      </c>
      <c r="E276" s="37"/>
      <c r="F276" s="37" t="s">
        <v>498</v>
      </c>
      <c r="G276" s="37" t="s">
        <v>499</v>
      </c>
      <c r="H276" s="37">
        <v>1.5</v>
      </c>
      <c r="I276" s="37" t="s">
        <v>500</v>
      </c>
      <c r="J276" s="38">
        <v>8.1999999999999993</v>
      </c>
      <c r="K276" s="39">
        <v>0.22</v>
      </c>
      <c r="L276" s="40">
        <v>0.38640000000000013</v>
      </c>
      <c r="M276" s="41" t="str">
        <f t="shared" si="28"/>
        <v>L</v>
      </c>
      <c r="N276" s="42">
        <v>19.49248</v>
      </c>
      <c r="O276" s="51" t="str">
        <f t="shared" si="29"/>
        <v>M</v>
      </c>
      <c r="P276" s="42">
        <v>77.52000000000001</v>
      </c>
      <c r="Q276" s="41" t="str">
        <f t="shared" si="30"/>
        <v>M</v>
      </c>
      <c r="R276" s="42">
        <v>0.19400000000000001</v>
      </c>
      <c r="S276" s="51" t="str">
        <f t="shared" si="31"/>
        <v>D</v>
      </c>
      <c r="T276" s="42">
        <v>1.26</v>
      </c>
      <c r="U276" s="51" t="str">
        <f t="shared" si="32"/>
        <v>S</v>
      </c>
      <c r="V276" s="42">
        <v>14.48</v>
      </c>
      <c r="W276" s="49" t="str">
        <f t="shared" si="33"/>
        <v>S</v>
      </c>
      <c r="X276" s="42">
        <v>1.3680000000000001</v>
      </c>
      <c r="Y276" s="51" t="str">
        <f t="shared" si="34"/>
        <v>D</v>
      </c>
      <c r="Z276" s="37"/>
    </row>
    <row r="277" spans="1:26" s="43" customFormat="1" x14ac:dyDescent="0.25">
      <c r="A277" s="36">
        <v>1433</v>
      </c>
      <c r="B277" s="37" t="s">
        <v>565</v>
      </c>
      <c r="C277" s="37" t="s">
        <v>566</v>
      </c>
      <c r="D277" s="37" t="s">
        <v>567</v>
      </c>
      <c r="E277" s="37"/>
      <c r="F277" s="37" t="s">
        <v>498</v>
      </c>
      <c r="G277" s="37" t="s">
        <v>499</v>
      </c>
      <c r="H277" s="37">
        <v>2</v>
      </c>
      <c r="I277" s="37" t="s">
        <v>500</v>
      </c>
      <c r="J277" s="38">
        <v>8.1999999999999993</v>
      </c>
      <c r="K277" s="39">
        <v>0.31</v>
      </c>
      <c r="L277" s="40">
        <v>0.99360000000000026</v>
      </c>
      <c r="M277" s="41" t="str">
        <f t="shared" si="28"/>
        <v>H</v>
      </c>
      <c r="N277" s="42">
        <v>14.875840000000002</v>
      </c>
      <c r="O277" s="51" t="str">
        <f t="shared" si="29"/>
        <v>M</v>
      </c>
      <c r="P277" s="42">
        <v>106.35200000000002</v>
      </c>
      <c r="Q277" s="41" t="str">
        <f t="shared" si="30"/>
        <v>M</v>
      </c>
      <c r="R277" s="42">
        <v>0.218</v>
      </c>
      <c r="S277" s="51" t="str">
        <f t="shared" si="31"/>
        <v>D</v>
      </c>
      <c r="T277" s="42">
        <v>1.1539999999999999</v>
      </c>
      <c r="U277" s="51" t="str">
        <f t="shared" si="32"/>
        <v>S</v>
      </c>
      <c r="V277" s="42">
        <v>1.454</v>
      </c>
      <c r="W277" s="49" t="str">
        <f t="shared" si="33"/>
        <v>D</v>
      </c>
      <c r="X277" s="42">
        <v>1.046</v>
      </c>
      <c r="Y277" s="51" t="str">
        <f t="shared" si="34"/>
        <v>D</v>
      </c>
      <c r="Z277" s="37"/>
    </row>
    <row r="278" spans="1:26" s="43" customFormat="1" x14ac:dyDescent="0.25">
      <c r="A278" s="36">
        <v>1434</v>
      </c>
      <c r="B278" s="37" t="s">
        <v>568</v>
      </c>
      <c r="C278" s="37" t="s">
        <v>569</v>
      </c>
      <c r="D278" s="37" t="s">
        <v>567</v>
      </c>
      <c r="E278" s="37"/>
      <c r="F278" s="37" t="s">
        <v>498</v>
      </c>
      <c r="G278" s="37" t="s">
        <v>499</v>
      </c>
      <c r="H278" s="37">
        <v>1.5</v>
      </c>
      <c r="I278" s="37" t="s">
        <v>500</v>
      </c>
      <c r="J278" s="38">
        <v>8.1</v>
      </c>
      <c r="K278" s="39">
        <v>0.23</v>
      </c>
      <c r="L278" s="40">
        <v>0.6624000000000001</v>
      </c>
      <c r="M278" s="41" t="str">
        <f t="shared" si="28"/>
        <v>M</v>
      </c>
      <c r="N278" s="42">
        <v>4.6166400000000003</v>
      </c>
      <c r="O278" s="51" t="str">
        <f t="shared" si="29"/>
        <v>L</v>
      </c>
      <c r="P278" s="42">
        <v>68.816000000000003</v>
      </c>
      <c r="Q278" s="41" t="str">
        <f t="shared" si="30"/>
        <v>M</v>
      </c>
      <c r="R278" s="42">
        <v>0.46200000000000002</v>
      </c>
      <c r="S278" s="51" t="str">
        <f t="shared" si="31"/>
        <v>D</v>
      </c>
      <c r="T278" s="42">
        <v>1.1739999999999999</v>
      </c>
      <c r="U278" s="51" t="str">
        <f t="shared" si="32"/>
        <v>S</v>
      </c>
      <c r="V278" s="42">
        <v>3.746</v>
      </c>
      <c r="W278" s="49" t="str">
        <f t="shared" si="33"/>
        <v>D</v>
      </c>
      <c r="X278" s="42">
        <v>1.518</v>
      </c>
      <c r="Y278" s="51" t="str">
        <f t="shared" si="34"/>
        <v>D</v>
      </c>
      <c r="Z278" s="37"/>
    </row>
    <row r="279" spans="1:26" s="43" customFormat="1" x14ac:dyDescent="0.25">
      <c r="A279" s="36">
        <v>1435</v>
      </c>
      <c r="B279" s="37" t="s">
        <v>570</v>
      </c>
      <c r="C279" s="37" t="s">
        <v>571</v>
      </c>
      <c r="D279" s="37" t="s">
        <v>567</v>
      </c>
      <c r="E279" s="37"/>
      <c r="F279" s="37" t="s">
        <v>498</v>
      </c>
      <c r="G279" s="37" t="s">
        <v>499</v>
      </c>
      <c r="H279" s="37">
        <v>2</v>
      </c>
      <c r="I279" s="37" t="s">
        <v>500</v>
      </c>
      <c r="J279" s="38">
        <v>8.1999999999999993</v>
      </c>
      <c r="K279" s="39">
        <v>0.25</v>
      </c>
      <c r="L279" s="40">
        <v>0.93840000000000012</v>
      </c>
      <c r="M279" s="41" t="str">
        <f t="shared" si="28"/>
        <v>H</v>
      </c>
      <c r="N279" s="42">
        <v>7.6943999999999999</v>
      </c>
      <c r="O279" s="51" t="str">
        <f t="shared" si="29"/>
        <v>L</v>
      </c>
      <c r="P279" s="42">
        <v>99.987200000000001</v>
      </c>
      <c r="Q279" s="41" t="str">
        <f t="shared" si="30"/>
        <v>M</v>
      </c>
      <c r="R279" s="42">
        <v>6.4000000000000001E-2</v>
      </c>
      <c r="S279" s="51" t="str">
        <f t="shared" si="31"/>
        <v>D</v>
      </c>
      <c r="T279" s="42">
        <v>0.94399999999999995</v>
      </c>
      <c r="U279" s="51" t="str">
        <f t="shared" si="32"/>
        <v>S</v>
      </c>
      <c r="V279" s="42">
        <v>6.3380000000000001</v>
      </c>
      <c r="W279" s="49" t="str">
        <f t="shared" si="33"/>
        <v>S</v>
      </c>
      <c r="X279" s="42">
        <v>1.024</v>
      </c>
      <c r="Y279" s="51" t="str">
        <f t="shared" si="34"/>
        <v>D</v>
      </c>
      <c r="Z279" s="37"/>
    </row>
    <row r="280" spans="1:26" s="43" customFormat="1" x14ac:dyDescent="0.25">
      <c r="A280" s="36">
        <v>1436</v>
      </c>
      <c r="B280" s="37" t="s">
        <v>572</v>
      </c>
      <c r="C280" s="37" t="s">
        <v>533</v>
      </c>
      <c r="D280" s="37" t="s">
        <v>573</v>
      </c>
      <c r="E280" s="37"/>
      <c r="F280" s="37" t="s">
        <v>498</v>
      </c>
      <c r="G280" s="37" t="s">
        <v>499</v>
      </c>
      <c r="H280" s="37">
        <v>1.5</v>
      </c>
      <c r="I280" s="37" t="s">
        <v>500</v>
      </c>
      <c r="J280" s="38">
        <v>8.1999999999999993</v>
      </c>
      <c r="K280" s="39">
        <v>0.45</v>
      </c>
      <c r="L280" s="40">
        <v>0.52440000000000009</v>
      </c>
      <c r="M280" s="41" t="str">
        <f t="shared" si="28"/>
        <v>M</v>
      </c>
      <c r="N280" s="42">
        <v>3.0777600000000005</v>
      </c>
      <c r="O280" s="51" t="str">
        <f t="shared" si="29"/>
        <v>L</v>
      </c>
      <c r="P280" s="42">
        <v>245.50720000000004</v>
      </c>
      <c r="Q280" s="41" t="str">
        <f t="shared" si="30"/>
        <v>H</v>
      </c>
      <c r="R280" s="42">
        <v>0.28999999999999998</v>
      </c>
      <c r="S280" s="51" t="str">
        <f t="shared" si="31"/>
        <v>D</v>
      </c>
      <c r="T280" s="42">
        <v>0.88600000000000001</v>
      </c>
      <c r="U280" s="51" t="str">
        <f t="shared" si="32"/>
        <v>S</v>
      </c>
      <c r="V280" s="42">
        <v>2.2839999999999998</v>
      </c>
      <c r="W280" s="49" t="str">
        <f t="shared" si="33"/>
        <v>D</v>
      </c>
      <c r="X280" s="42">
        <v>0.80400000000000005</v>
      </c>
      <c r="Y280" s="51" t="str">
        <f t="shared" si="34"/>
        <v>D</v>
      </c>
      <c r="Z280" s="37"/>
    </row>
    <row r="281" spans="1:26" s="43" customFormat="1" x14ac:dyDescent="0.25">
      <c r="A281" s="36">
        <v>1437</v>
      </c>
      <c r="B281" s="37" t="s">
        <v>574</v>
      </c>
      <c r="C281" s="37" t="s">
        <v>508</v>
      </c>
      <c r="D281" s="37" t="s">
        <v>567</v>
      </c>
      <c r="E281" s="37"/>
      <c r="F281" s="37" t="s">
        <v>498</v>
      </c>
      <c r="G281" s="37" t="s">
        <v>499</v>
      </c>
      <c r="H281" s="37">
        <v>2</v>
      </c>
      <c r="I281" s="37" t="s">
        <v>500</v>
      </c>
      <c r="J281" s="39">
        <v>7.9</v>
      </c>
      <c r="K281" s="39">
        <v>0.24</v>
      </c>
      <c r="L281" s="40">
        <v>0.93840000000000012</v>
      </c>
      <c r="M281" s="41" t="str">
        <f t="shared" si="28"/>
        <v>H</v>
      </c>
      <c r="N281" s="42">
        <v>11.798080000000001</v>
      </c>
      <c r="O281" s="51" t="str">
        <f t="shared" si="29"/>
        <v>M</v>
      </c>
      <c r="P281" s="42">
        <v>267.32160000000005</v>
      </c>
      <c r="Q281" s="41" t="str">
        <f t="shared" si="30"/>
        <v>H</v>
      </c>
      <c r="R281" s="42">
        <v>0.14599999999999999</v>
      </c>
      <c r="S281" s="51" t="str">
        <f t="shared" si="31"/>
        <v>D</v>
      </c>
      <c r="T281" s="42">
        <v>0.85799999999999998</v>
      </c>
      <c r="U281" s="51" t="str">
        <f t="shared" si="32"/>
        <v>S</v>
      </c>
      <c r="V281" s="42">
        <v>2.5499999999999998</v>
      </c>
      <c r="W281" s="49" t="str">
        <f t="shared" si="33"/>
        <v>D</v>
      </c>
      <c r="X281" s="42">
        <v>0.66600000000000004</v>
      </c>
      <c r="Y281" s="51" t="str">
        <f t="shared" si="34"/>
        <v>D</v>
      </c>
      <c r="Z281" s="37"/>
    </row>
    <row r="282" spans="1:26" s="43" customFormat="1" x14ac:dyDescent="0.25">
      <c r="A282" s="36">
        <v>1438</v>
      </c>
      <c r="B282" s="37" t="s">
        <v>575</v>
      </c>
      <c r="C282" s="37" t="s">
        <v>514</v>
      </c>
      <c r="D282" s="37" t="s">
        <v>576</v>
      </c>
      <c r="E282" s="37"/>
      <c r="F282" s="37" t="s">
        <v>498</v>
      </c>
      <c r="G282" s="37" t="s">
        <v>499</v>
      </c>
      <c r="H282" s="37">
        <v>2</v>
      </c>
      <c r="I282" s="37" t="s">
        <v>500</v>
      </c>
      <c r="J282" s="39">
        <v>8.1</v>
      </c>
      <c r="K282" s="39">
        <v>0.32</v>
      </c>
      <c r="L282" s="40">
        <v>0.30359999999999993</v>
      </c>
      <c r="M282" s="41" t="str">
        <f t="shared" si="28"/>
        <v>L</v>
      </c>
      <c r="N282" s="42">
        <v>15.901760000000001</v>
      </c>
      <c r="O282" s="51" t="str">
        <f t="shared" si="29"/>
        <v>M</v>
      </c>
      <c r="P282" s="42">
        <v>310.08000000000004</v>
      </c>
      <c r="Q282" s="41" t="str">
        <f t="shared" si="30"/>
        <v>H</v>
      </c>
      <c r="R282" s="42">
        <v>0.09</v>
      </c>
      <c r="S282" s="51" t="str">
        <f t="shared" si="31"/>
        <v>D</v>
      </c>
      <c r="T282" s="42">
        <v>0.85799999999999998</v>
      </c>
      <c r="U282" s="51" t="str">
        <f t="shared" si="32"/>
        <v>S</v>
      </c>
      <c r="V282" s="42">
        <v>2.516</v>
      </c>
      <c r="W282" s="49" t="str">
        <f t="shared" si="33"/>
        <v>D</v>
      </c>
      <c r="X282" s="42">
        <v>1.196</v>
      </c>
      <c r="Y282" s="51" t="str">
        <f t="shared" si="34"/>
        <v>D</v>
      </c>
      <c r="Z282" s="37"/>
    </row>
    <row r="283" spans="1:26" s="43" customFormat="1" x14ac:dyDescent="0.25">
      <c r="A283" s="36">
        <v>1439</v>
      </c>
      <c r="B283" s="37" t="s">
        <v>577</v>
      </c>
      <c r="C283" s="37" t="s">
        <v>547</v>
      </c>
      <c r="D283" s="37" t="s">
        <v>576</v>
      </c>
      <c r="E283" s="37"/>
      <c r="F283" s="37" t="s">
        <v>498</v>
      </c>
      <c r="G283" s="37" t="s">
        <v>499</v>
      </c>
      <c r="H283" s="37">
        <v>1</v>
      </c>
      <c r="I283" s="37" t="s">
        <v>500</v>
      </c>
      <c r="J283" s="39">
        <v>8</v>
      </c>
      <c r="K283" s="39">
        <v>0.17</v>
      </c>
      <c r="L283" s="40">
        <v>0.33120000000000033</v>
      </c>
      <c r="M283" s="41" t="str">
        <f t="shared" si="28"/>
        <v>L</v>
      </c>
      <c r="N283" s="42">
        <v>5.1296000000000008</v>
      </c>
      <c r="O283" s="51" t="str">
        <f t="shared" si="29"/>
        <v>L</v>
      </c>
      <c r="P283" s="42">
        <v>49.123199999999997</v>
      </c>
      <c r="Q283" s="41" t="str">
        <f t="shared" si="30"/>
        <v>L</v>
      </c>
      <c r="R283" s="42">
        <v>0.28999999999999998</v>
      </c>
      <c r="S283" s="51" t="str">
        <f t="shared" si="31"/>
        <v>D</v>
      </c>
      <c r="T283" s="42">
        <v>1.0580000000000001</v>
      </c>
      <c r="U283" s="51" t="str">
        <f t="shared" si="32"/>
        <v>S</v>
      </c>
      <c r="V283" s="42">
        <v>4.1120000000000001</v>
      </c>
      <c r="W283" s="49" t="str">
        <f t="shared" si="33"/>
        <v>D</v>
      </c>
      <c r="X283" s="42">
        <v>0.94199999999999995</v>
      </c>
      <c r="Y283" s="51" t="str">
        <f t="shared" si="34"/>
        <v>D</v>
      </c>
      <c r="Z283" s="37"/>
    </row>
    <row r="284" spans="1:26" s="43" customFormat="1" x14ac:dyDescent="0.25">
      <c r="A284" s="36">
        <v>1440</v>
      </c>
      <c r="B284" s="37" t="s">
        <v>578</v>
      </c>
      <c r="C284" s="37" t="s">
        <v>547</v>
      </c>
      <c r="D284" s="37" t="s">
        <v>576</v>
      </c>
      <c r="E284" s="37"/>
      <c r="F284" s="37" t="s">
        <v>498</v>
      </c>
      <c r="G284" s="37" t="s">
        <v>499</v>
      </c>
      <c r="H284" s="37">
        <v>2</v>
      </c>
      <c r="I284" s="37" t="s">
        <v>500</v>
      </c>
      <c r="J284" s="39">
        <v>8.3000000000000007</v>
      </c>
      <c r="K284" s="39">
        <v>0.44</v>
      </c>
      <c r="L284" s="40">
        <v>0.38640000000000013</v>
      </c>
      <c r="M284" s="41" t="str">
        <f t="shared" si="28"/>
        <v>L</v>
      </c>
      <c r="N284" s="42">
        <v>7.1814400000000003</v>
      </c>
      <c r="O284" s="51" t="str">
        <f t="shared" si="29"/>
        <v>L</v>
      </c>
      <c r="P284" s="42">
        <v>360.94400000000002</v>
      </c>
      <c r="Q284" s="41" t="str">
        <f t="shared" si="30"/>
        <v>H</v>
      </c>
      <c r="R284" s="42">
        <v>0.19400000000000001</v>
      </c>
      <c r="S284" s="51" t="str">
        <f t="shared" si="31"/>
        <v>D</v>
      </c>
      <c r="T284" s="42">
        <v>1.1060000000000001</v>
      </c>
      <c r="U284" s="51" t="str">
        <f t="shared" si="32"/>
        <v>S</v>
      </c>
      <c r="V284" s="42">
        <v>7.6340000000000003</v>
      </c>
      <c r="W284" s="49" t="str">
        <f t="shared" si="33"/>
        <v>S</v>
      </c>
      <c r="X284" s="42">
        <v>1.484</v>
      </c>
      <c r="Y284" s="51" t="str">
        <f t="shared" si="34"/>
        <v>D</v>
      </c>
      <c r="Z284" s="37"/>
    </row>
    <row r="285" spans="1:26" s="43" customFormat="1" x14ac:dyDescent="0.25">
      <c r="A285" s="36">
        <v>1441</v>
      </c>
      <c r="B285" s="37" t="s">
        <v>579</v>
      </c>
      <c r="C285" s="37" t="s">
        <v>580</v>
      </c>
      <c r="D285" s="37" t="s">
        <v>576</v>
      </c>
      <c r="E285" s="37"/>
      <c r="F285" s="37" t="s">
        <v>498</v>
      </c>
      <c r="G285" s="37" t="s">
        <v>499</v>
      </c>
      <c r="H285" s="37">
        <v>1</v>
      </c>
      <c r="I285" s="37" t="s">
        <v>500</v>
      </c>
      <c r="J285" s="39">
        <v>8.1</v>
      </c>
      <c r="K285" s="39">
        <v>0.53</v>
      </c>
      <c r="L285" s="40">
        <v>0.80040000000000011</v>
      </c>
      <c r="M285" s="41" t="str">
        <f t="shared" si="28"/>
        <v>H</v>
      </c>
      <c r="N285" s="42">
        <v>9.2332800000000006</v>
      </c>
      <c r="O285" s="51" t="str">
        <f t="shared" si="29"/>
        <v>L</v>
      </c>
      <c r="P285" s="42">
        <v>908.48</v>
      </c>
      <c r="Q285" s="41" t="str">
        <f t="shared" si="30"/>
        <v>H</v>
      </c>
      <c r="R285" s="42">
        <v>0.53</v>
      </c>
      <c r="S285" s="51" t="str">
        <f t="shared" si="31"/>
        <v>D</v>
      </c>
      <c r="T285" s="42">
        <v>1.222</v>
      </c>
      <c r="U285" s="51" t="str">
        <f t="shared" si="32"/>
        <v>S</v>
      </c>
      <c r="V285" s="42">
        <v>5.0739999999999998</v>
      </c>
      <c r="W285" s="49" t="str">
        <f t="shared" si="33"/>
        <v>S</v>
      </c>
      <c r="X285" s="42">
        <v>2.1179999999999999</v>
      </c>
      <c r="Y285" s="51" t="str">
        <f t="shared" si="34"/>
        <v>S</v>
      </c>
      <c r="Z285" s="37"/>
    </row>
    <row r="286" spans="1:26" s="43" customFormat="1" x14ac:dyDescent="0.25">
      <c r="A286" s="36">
        <v>1442</v>
      </c>
      <c r="B286" s="37" t="s">
        <v>581</v>
      </c>
      <c r="C286" s="37" t="s">
        <v>582</v>
      </c>
      <c r="D286" s="37" t="s">
        <v>576</v>
      </c>
      <c r="E286" s="37"/>
      <c r="F286" s="37" t="s">
        <v>498</v>
      </c>
      <c r="G286" s="37" t="s">
        <v>499</v>
      </c>
      <c r="H286" s="37">
        <v>2</v>
      </c>
      <c r="I286" s="37" t="s">
        <v>500</v>
      </c>
      <c r="J286" s="39">
        <v>8.1</v>
      </c>
      <c r="K286" s="39">
        <v>0.53</v>
      </c>
      <c r="L286" s="40">
        <v>0.99360000000000026</v>
      </c>
      <c r="M286" s="41" t="str">
        <f t="shared" si="28"/>
        <v>H</v>
      </c>
      <c r="N286" s="42">
        <v>17.440640000000002</v>
      </c>
      <c r="O286" s="51" t="str">
        <f t="shared" si="29"/>
        <v>M</v>
      </c>
      <c r="P286" s="42">
        <v>315.35680000000002</v>
      </c>
      <c r="Q286" s="41" t="str">
        <f t="shared" si="30"/>
        <v>H</v>
      </c>
      <c r="R286" s="42">
        <v>0.86199999999999999</v>
      </c>
      <c r="S286" s="51" t="str">
        <f t="shared" si="31"/>
        <v>S</v>
      </c>
      <c r="T286" s="42">
        <v>1.4219999999999999</v>
      </c>
      <c r="U286" s="51" t="str">
        <f t="shared" si="32"/>
        <v>S</v>
      </c>
      <c r="V286" s="42">
        <v>2.948</v>
      </c>
      <c r="W286" s="49" t="str">
        <f t="shared" si="33"/>
        <v>D</v>
      </c>
      <c r="X286" s="42">
        <v>2.2440000000000002</v>
      </c>
      <c r="Y286" s="51" t="str">
        <f t="shared" si="34"/>
        <v>S</v>
      </c>
      <c r="Z286" s="37"/>
    </row>
    <row r="287" spans="1:26" s="43" customFormat="1" x14ac:dyDescent="0.25">
      <c r="A287" s="36">
        <v>1443</v>
      </c>
      <c r="B287" s="37" t="s">
        <v>583</v>
      </c>
      <c r="C287" s="37" t="s">
        <v>584</v>
      </c>
      <c r="D287" s="37" t="s">
        <v>576</v>
      </c>
      <c r="E287" s="37"/>
      <c r="F287" s="37" t="s">
        <v>498</v>
      </c>
      <c r="G287" s="37" t="s">
        <v>499</v>
      </c>
      <c r="H287" s="37">
        <v>1.5</v>
      </c>
      <c r="I287" s="37" t="s">
        <v>500</v>
      </c>
      <c r="J287" s="39">
        <v>7.9</v>
      </c>
      <c r="K287" s="39">
        <v>0.25</v>
      </c>
      <c r="L287" s="40">
        <v>0.38640000000000013</v>
      </c>
      <c r="M287" s="41" t="str">
        <f t="shared" si="28"/>
        <v>L</v>
      </c>
      <c r="N287" s="42">
        <v>20.00544</v>
      </c>
      <c r="O287" s="51" t="str">
        <f t="shared" si="29"/>
        <v>M</v>
      </c>
      <c r="P287" s="42">
        <v>77.792000000000016</v>
      </c>
      <c r="Q287" s="41" t="str">
        <f t="shared" si="30"/>
        <v>M</v>
      </c>
      <c r="R287" s="42">
        <v>3.2000000000000001E-2</v>
      </c>
      <c r="S287" s="51" t="str">
        <f t="shared" si="31"/>
        <v>D</v>
      </c>
      <c r="T287" s="42">
        <v>1.01</v>
      </c>
      <c r="U287" s="51" t="str">
        <f t="shared" si="32"/>
        <v>S</v>
      </c>
      <c r="V287" s="42">
        <v>4.2</v>
      </c>
      <c r="W287" s="49" t="str">
        <f t="shared" si="33"/>
        <v>D</v>
      </c>
      <c r="X287" s="42">
        <v>1.702</v>
      </c>
      <c r="Y287" s="51" t="str">
        <f t="shared" si="34"/>
        <v>D</v>
      </c>
      <c r="Z287" s="37"/>
    </row>
    <row r="288" spans="1:26" s="43" customFormat="1" x14ac:dyDescent="0.25">
      <c r="A288" s="36">
        <v>1444</v>
      </c>
      <c r="B288" s="37" t="s">
        <v>585</v>
      </c>
      <c r="C288" s="37" t="s">
        <v>586</v>
      </c>
      <c r="D288" s="37" t="s">
        <v>576</v>
      </c>
      <c r="E288" s="37"/>
      <c r="F288" s="37" t="s">
        <v>498</v>
      </c>
      <c r="G288" s="37" t="s">
        <v>499</v>
      </c>
      <c r="H288" s="37">
        <v>2</v>
      </c>
      <c r="I288" s="37" t="s">
        <v>500</v>
      </c>
      <c r="J288" s="39">
        <v>8.1</v>
      </c>
      <c r="K288" s="39">
        <v>0.11</v>
      </c>
      <c r="L288" s="40">
        <v>0.11040000000000011</v>
      </c>
      <c r="M288" s="41" t="str">
        <f t="shared" si="28"/>
        <v>L</v>
      </c>
      <c r="N288" s="42">
        <v>1.5388800000000002</v>
      </c>
      <c r="O288" s="51" t="str">
        <f t="shared" si="29"/>
        <v>L</v>
      </c>
      <c r="P288" s="42">
        <v>49.6128</v>
      </c>
      <c r="Q288" s="41" t="str">
        <f t="shared" si="30"/>
        <v>L</v>
      </c>
      <c r="R288" s="42">
        <v>0.39400000000000002</v>
      </c>
      <c r="S288" s="51" t="str">
        <f t="shared" si="31"/>
        <v>D</v>
      </c>
      <c r="T288" s="42">
        <v>0.92400000000000004</v>
      </c>
      <c r="U288" s="51" t="str">
        <f t="shared" si="32"/>
        <v>S</v>
      </c>
      <c r="V288" s="42">
        <v>4</v>
      </c>
      <c r="W288" s="49" t="str">
        <f t="shared" si="33"/>
        <v>D</v>
      </c>
      <c r="X288" s="42">
        <v>2.3479999999999999</v>
      </c>
      <c r="Y288" s="51" t="str">
        <f t="shared" si="34"/>
        <v>S</v>
      </c>
      <c r="Z288" s="37"/>
    </row>
    <row r="289" spans="1:26" s="43" customFormat="1" x14ac:dyDescent="0.25">
      <c r="A289" s="36">
        <v>1445</v>
      </c>
      <c r="B289" s="37" t="s">
        <v>587</v>
      </c>
      <c r="C289" s="37" t="s">
        <v>588</v>
      </c>
      <c r="D289" s="37" t="s">
        <v>556</v>
      </c>
      <c r="E289" s="37"/>
      <c r="F289" s="37" t="s">
        <v>498</v>
      </c>
      <c r="G289" s="37" t="s">
        <v>499</v>
      </c>
      <c r="H289" s="37">
        <v>2.5</v>
      </c>
      <c r="I289" s="37" t="s">
        <v>500</v>
      </c>
      <c r="J289" s="39">
        <v>8.1</v>
      </c>
      <c r="K289" s="39">
        <v>0.19</v>
      </c>
      <c r="L289" s="40">
        <v>0.80040000000000011</v>
      </c>
      <c r="M289" s="41" t="str">
        <f t="shared" si="28"/>
        <v>H</v>
      </c>
      <c r="N289" s="42">
        <v>1.5388800000000002</v>
      </c>
      <c r="O289" s="51" t="str">
        <f t="shared" si="29"/>
        <v>L</v>
      </c>
      <c r="P289" s="42">
        <v>178.05119999999999</v>
      </c>
      <c r="Q289" s="41" t="str">
        <f t="shared" si="30"/>
        <v>H</v>
      </c>
      <c r="R289" s="42">
        <v>1.0780000000000001</v>
      </c>
      <c r="S289" s="51" t="str">
        <f t="shared" si="31"/>
        <v>S</v>
      </c>
      <c r="T289" s="42">
        <v>1.4419999999999999</v>
      </c>
      <c r="U289" s="51" t="str">
        <f t="shared" si="32"/>
        <v>S</v>
      </c>
      <c r="V289" s="42">
        <v>2.516</v>
      </c>
      <c r="W289" s="49" t="str">
        <f t="shared" si="33"/>
        <v>D</v>
      </c>
      <c r="X289" s="42">
        <v>4.5140000000000002</v>
      </c>
      <c r="Y289" s="51" t="str">
        <f t="shared" si="34"/>
        <v>S</v>
      </c>
      <c r="Z289" s="37"/>
    </row>
    <row r="290" spans="1:26" s="43" customFormat="1" x14ac:dyDescent="0.25">
      <c r="A290" s="36">
        <v>1446</v>
      </c>
      <c r="B290" s="37" t="s">
        <v>589</v>
      </c>
      <c r="C290" s="37" t="s">
        <v>563</v>
      </c>
      <c r="D290" s="37" t="s">
        <v>556</v>
      </c>
      <c r="E290" s="37"/>
      <c r="F290" s="37" t="s">
        <v>498</v>
      </c>
      <c r="G290" s="37" t="s">
        <v>499</v>
      </c>
      <c r="H290" s="37">
        <v>1</v>
      </c>
      <c r="I290" s="37" t="s">
        <v>500</v>
      </c>
      <c r="J290" s="39">
        <v>8.1</v>
      </c>
      <c r="K290" s="39">
        <v>0.21</v>
      </c>
      <c r="L290" s="40">
        <v>0.6624000000000001</v>
      </c>
      <c r="M290" s="41" t="str">
        <f t="shared" si="28"/>
        <v>M</v>
      </c>
      <c r="N290" s="42">
        <v>27.699840000000002</v>
      </c>
      <c r="O290" s="51" t="str">
        <f t="shared" si="29"/>
        <v>H</v>
      </c>
      <c r="P290" s="42">
        <v>168.64000000000001</v>
      </c>
      <c r="Q290" s="41" t="str">
        <f t="shared" si="30"/>
        <v>H</v>
      </c>
      <c r="R290" s="42">
        <v>1.456</v>
      </c>
      <c r="S290" s="51" t="str">
        <f t="shared" si="31"/>
        <v>S</v>
      </c>
      <c r="T290" s="42">
        <v>1.758</v>
      </c>
      <c r="U290" s="51" t="str">
        <f t="shared" si="32"/>
        <v>S</v>
      </c>
      <c r="V290" s="42">
        <v>2.8479999999999999</v>
      </c>
      <c r="W290" s="49" t="str">
        <f t="shared" si="33"/>
        <v>D</v>
      </c>
      <c r="X290" s="42">
        <v>5.4359999999999999</v>
      </c>
      <c r="Y290" s="51" t="str">
        <f t="shared" si="34"/>
        <v>S</v>
      </c>
      <c r="Z290" s="37"/>
    </row>
    <row r="291" spans="1:26" s="43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L291" s="25"/>
      <c r="M291" s="25"/>
      <c r="N291" s="55"/>
      <c r="O291" s="25"/>
      <c r="P291" s="55"/>
      <c r="Q291" s="25"/>
      <c r="R291" s="55"/>
      <c r="S291" s="55"/>
      <c r="T291" s="25"/>
      <c r="U291" s="55"/>
      <c r="V291" s="25"/>
      <c r="W291" s="25"/>
      <c r="X291" s="25"/>
      <c r="Y291" s="25"/>
      <c r="Z291" s="24"/>
    </row>
    <row r="292" spans="1:26" s="43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L292" s="25"/>
      <c r="M292" s="25"/>
      <c r="N292" s="55"/>
      <c r="O292" s="25"/>
      <c r="P292" s="55"/>
      <c r="Q292" s="25"/>
      <c r="R292" s="55"/>
      <c r="S292" s="55"/>
      <c r="T292" s="25"/>
      <c r="U292" s="55"/>
      <c r="V292" s="25"/>
      <c r="W292" s="25"/>
      <c r="X292" s="25"/>
      <c r="Y292" s="25"/>
      <c r="Z292" s="24"/>
    </row>
    <row r="293" spans="1:26" s="43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L293" s="25"/>
      <c r="M293" s="25"/>
      <c r="N293" s="55"/>
      <c r="O293" s="25"/>
      <c r="P293" s="55"/>
      <c r="Q293" s="25"/>
      <c r="R293" s="55"/>
      <c r="S293" s="55"/>
      <c r="T293" s="25"/>
      <c r="U293" s="55"/>
      <c r="V293" s="25"/>
      <c r="W293" s="25"/>
      <c r="X293" s="25"/>
      <c r="Y293" s="25"/>
      <c r="Z293" s="24"/>
    </row>
    <row r="294" spans="1:26" s="43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L294" s="25"/>
      <c r="M294" s="25"/>
      <c r="N294" s="55"/>
      <c r="O294" s="25"/>
      <c r="P294" s="55"/>
      <c r="Q294" s="25"/>
      <c r="R294" s="55"/>
      <c r="S294" s="55"/>
      <c r="T294" s="25"/>
      <c r="U294" s="55"/>
      <c r="V294" s="25"/>
      <c r="W294" s="25"/>
      <c r="X294" s="25"/>
      <c r="Y294" s="25"/>
      <c r="Z294" s="24"/>
    </row>
    <row r="295" spans="1:26" s="43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L295" s="25"/>
      <c r="M295" s="25"/>
      <c r="N295" s="55"/>
      <c r="O295" s="25"/>
      <c r="P295" s="55"/>
      <c r="Q295" s="25"/>
      <c r="R295" s="55"/>
      <c r="S295" s="55"/>
      <c r="T295" s="25"/>
      <c r="U295" s="55"/>
      <c r="V295" s="25"/>
      <c r="W295" s="25"/>
      <c r="X295" s="25"/>
      <c r="Y295" s="25"/>
      <c r="Z295" s="24"/>
    </row>
    <row r="296" spans="1:26" s="43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L296" s="25"/>
      <c r="M296" s="25"/>
      <c r="N296" s="55"/>
      <c r="O296" s="25"/>
      <c r="P296" s="55"/>
      <c r="Q296" s="25"/>
      <c r="R296" s="55"/>
      <c r="S296" s="55"/>
      <c r="T296" s="25"/>
      <c r="U296" s="55"/>
      <c r="V296" s="25"/>
      <c r="W296" s="25"/>
      <c r="X296" s="25"/>
      <c r="Y296" s="25"/>
      <c r="Z296" s="24"/>
    </row>
    <row r="297" spans="1:26" s="43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L297" s="25"/>
      <c r="M297" s="25"/>
      <c r="N297" s="55"/>
      <c r="O297" s="25"/>
      <c r="P297" s="55"/>
      <c r="Q297" s="25"/>
      <c r="R297" s="55"/>
      <c r="S297" s="55"/>
      <c r="T297" s="25"/>
      <c r="U297" s="55"/>
      <c r="V297" s="25"/>
      <c r="W297" s="25"/>
      <c r="X297" s="25"/>
      <c r="Y297" s="25"/>
      <c r="Z297" s="24"/>
    </row>
    <row r="298" spans="1:26" s="43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L298" s="25"/>
      <c r="M298" s="25"/>
      <c r="N298" s="55"/>
      <c r="O298" s="25"/>
      <c r="P298" s="55"/>
      <c r="Q298" s="25"/>
      <c r="R298" s="55"/>
      <c r="S298" s="55"/>
      <c r="T298" s="25"/>
      <c r="U298" s="55"/>
      <c r="V298" s="25"/>
      <c r="W298" s="25"/>
      <c r="X298" s="25"/>
      <c r="Y298" s="25"/>
      <c r="Z298" s="24"/>
    </row>
    <row r="299" spans="1:26" s="43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L299" s="25"/>
      <c r="M299" s="25"/>
      <c r="N299" s="55"/>
      <c r="O299" s="25"/>
      <c r="P299" s="55"/>
      <c r="Q299" s="25"/>
      <c r="R299" s="55"/>
      <c r="S299" s="55"/>
      <c r="T299" s="25"/>
      <c r="U299" s="55"/>
      <c r="V299" s="25"/>
      <c r="W299" s="25"/>
      <c r="X299" s="25"/>
      <c r="Y299" s="25"/>
      <c r="Z299" s="24"/>
    </row>
    <row r="300" spans="1:26" s="43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L300" s="25"/>
      <c r="M300" s="25"/>
      <c r="N300" s="55"/>
      <c r="O300" s="25"/>
      <c r="P300" s="55"/>
      <c r="Q300" s="25"/>
      <c r="R300" s="55"/>
      <c r="S300" s="55"/>
      <c r="T300" s="25"/>
      <c r="U300" s="55"/>
      <c r="V300" s="25"/>
      <c r="W300" s="25"/>
      <c r="X300" s="25"/>
      <c r="Y300" s="25"/>
      <c r="Z300" s="24"/>
    </row>
    <row r="301" spans="1:26" s="43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L301" s="25"/>
      <c r="M301" s="25"/>
      <c r="N301" s="55"/>
      <c r="O301" s="25"/>
      <c r="P301" s="55"/>
      <c r="Q301" s="25"/>
      <c r="R301" s="55"/>
      <c r="S301" s="55"/>
      <c r="T301" s="25"/>
      <c r="U301" s="55"/>
      <c r="V301" s="25"/>
      <c r="W301" s="25"/>
      <c r="X301" s="25"/>
      <c r="Y301" s="25"/>
      <c r="Z301" s="24"/>
    </row>
    <row r="302" spans="1:26" s="43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L302" s="25"/>
      <c r="M302" s="25"/>
      <c r="N302" s="55"/>
      <c r="O302" s="25"/>
      <c r="P302" s="55"/>
      <c r="Q302" s="25"/>
      <c r="R302" s="55"/>
      <c r="S302" s="55"/>
      <c r="T302" s="25"/>
      <c r="U302" s="55"/>
      <c r="V302" s="25"/>
      <c r="W302" s="25"/>
      <c r="X302" s="25"/>
      <c r="Y302" s="25"/>
      <c r="Z302" s="24"/>
    </row>
    <row r="303" spans="1:26" s="43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L303" s="25"/>
      <c r="M303" s="25"/>
      <c r="N303" s="55"/>
      <c r="O303" s="25"/>
      <c r="P303" s="55"/>
      <c r="Q303" s="25"/>
      <c r="R303" s="55"/>
      <c r="S303" s="55"/>
      <c r="T303" s="25"/>
      <c r="U303" s="55"/>
      <c r="V303" s="25"/>
      <c r="W303" s="25"/>
      <c r="X303" s="25"/>
      <c r="Y303" s="25"/>
      <c r="Z303" s="24"/>
    </row>
    <row r="304" spans="1:26" s="43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L304" s="25"/>
      <c r="M304" s="25"/>
      <c r="N304" s="55"/>
      <c r="O304" s="25"/>
      <c r="P304" s="55"/>
      <c r="Q304" s="25"/>
      <c r="R304" s="55"/>
      <c r="S304" s="55"/>
      <c r="T304" s="25"/>
      <c r="U304" s="55"/>
      <c r="V304" s="25"/>
      <c r="W304" s="25"/>
      <c r="X304" s="25"/>
      <c r="Y304" s="25"/>
      <c r="Z304" s="24"/>
    </row>
    <row r="305" spans="1:26" s="43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L305" s="25"/>
      <c r="M305" s="25"/>
      <c r="N305" s="55"/>
      <c r="O305" s="25"/>
      <c r="P305" s="55"/>
      <c r="Q305" s="25"/>
      <c r="R305" s="55"/>
      <c r="S305" s="55"/>
      <c r="T305" s="25"/>
      <c r="U305" s="55"/>
      <c r="V305" s="25"/>
      <c r="W305" s="25"/>
      <c r="X305" s="25"/>
      <c r="Y305" s="25"/>
      <c r="Z305" s="24"/>
    </row>
    <row r="306" spans="1:26" s="43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L306" s="25"/>
      <c r="M306" s="25"/>
      <c r="N306" s="55"/>
      <c r="O306" s="25"/>
      <c r="P306" s="55"/>
      <c r="Q306" s="25"/>
      <c r="R306" s="55"/>
      <c r="S306" s="55"/>
      <c r="T306" s="25"/>
      <c r="U306" s="55"/>
      <c r="V306" s="25"/>
      <c r="W306" s="25"/>
      <c r="X306" s="25"/>
      <c r="Y306" s="25"/>
      <c r="Z306" s="24"/>
    </row>
    <row r="307" spans="1:26" s="43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L307" s="25"/>
      <c r="M307" s="25"/>
      <c r="N307" s="55"/>
      <c r="O307" s="25"/>
      <c r="P307" s="55"/>
      <c r="Q307" s="25"/>
      <c r="R307" s="55"/>
      <c r="S307" s="55"/>
      <c r="T307" s="25"/>
      <c r="U307" s="55"/>
      <c r="V307" s="25"/>
      <c r="W307" s="25"/>
      <c r="X307" s="25"/>
      <c r="Y307" s="25"/>
      <c r="Z307" s="24"/>
    </row>
    <row r="308" spans="1:26" s="43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L308" s="25"/>
      <c r="M308" s="25"/>
      <c r="N308" s="55"/>
      <c r="O308" s="25"/>
      <c r="P308" s="55"/>
      <c r="Q308" s="25"/>
      <c r="R308" s="55"/>
      <c r="S308" s="55"/>
      <c r="T308" s="25"/>
      <c r="U308" s="55"/>
      <c r="V308" s="25"/>
      <c r="W308" s="25"/>
      <c r="X308" s="25"/>
      <c r="Y308" s="25"/>
      <c r="Z308" s="24"/>
    </row>
    <row r="309" spans="1:26" s="43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L309" s="25"/>
      <c r="M309" s="25"/>
      <c r="N309" s="55"/>
      <c r="O309" s="25"/>
      <c r="P309" s="55"/>
      <c r="Q309" s="25"/>
      <c r="R309" s="55"/>
      <c r="S309" s="55"/>
      <c r="T309" s="25"/>
      <c r="U309" s="55"/>
      <c r="V309" s="25"/>
      <c r="W309" s="25"/>
      <c r="X309" s="25"/>
      <c r="Y309" s="25"/>
      <c r="Z309" s="24"/>
    </row>
    <row r="310" spans="1:26" s="43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L310" s="25"/>
      <c r="M310" s="25"/>
      <c r="N310" s="55"/>
      <c r="O310" s="25"/>
      <c r="P310" s="55"/>
      <c r="Q310" s="25"/>
      <c r="R310" s="55"/>
      <c r="S310" s="55"/>
      <c r="T310" s="25"/>
      <c r="U310" s="55"/>
      <c r="V310" s="25"/>
      <c r="W310" s="25"/>
      <c r="X310" s="25"/>
      <c r="Y310" s="25"/>
      <c r="Z310" s="24"/>
    </row>
    <row r="311" spans="1:26" s="43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L311" s="25"/>
      <c r="M311" s="25"/>
      <c r="N311" s="55"/>
      <c r="O311" s="25"/>
      <c r="P311" s="55"/>
      <c r="Q311" s="25"/>
      <c r="R311" s="55"/>
      <c r="S311" s="55"/>
      <c r="T311" s="25"/>
      <c r="U311" s="55"/>
      <c r="V311" s="25"/>
      <c r="W311" s="25"/>
      <c r="X311" s="25"/>
      <c r="Y311" s="25"/>
      <c r="Z311" s="24"/>
    </row>
    <row r="312" spans="1:26" s="43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L312" s="25"/>
      <c r="M312" s="25"/>
      <c r="N312" s="55"/>
      <c r="O312" s="25"/>
      <c r="P312" s="55"/>
      <c r="Q312" s="25"/>
      <c r="R312" s="55"/>
      <c r="S312" s="55"/>
      <c r="T312" s="25"/>
      <c r="U312" s="55"/>
      <c r="V312" s="25"/>
      <c r="W312" s="25"/>
      <c r="X312" s="25"/>
      <c r="Y312" s="25"/>
      <c r="Z312" s="24"/>
    </row>
    <row r="313" spans="1:26" s="43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L313" s="25"/>
      <c r="M313" s="25"/>
      <c r="N313" s="55"/>
      <c r="O313" s="25"/>
      <c r="P313" s="55"/>
      <c r="Q313" s="25"/>
      <c r="R313" s="55"/>
      <c r="S313" s="55"/>
      <c r="T313" s="25"/>
      <c r="U313" s="55"/>
      <c r="V313" s="25"/>
      <c r="W313" s="25"/>
      <c r="X313" s="25"/>
      <c r="Y313" s="25"/>
      <c r="Z313" s="24"/>
    </row>
    <row r="314" spans="1:26" s="43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L314" s="25"/>
      <c r="M314" s="25"/>
      <c r="N314" s="55"/>
      <c r="O314" s="25"/>
      <c r="P314" s="55"/>
      <c r="Q314" s="25"/>
      <c r="R314" s="55"/>
      <c r="S314" s="55"/>
      <c r="T314" s="25"/>
      <c r="U314" s="55"/>
      <c r="V314" s="25"/>
      <c r="W314" s="25"/>
      <c r="X314" s="25"/>
      <c r="Y314" s="25"/>
      <c r="Z314" s="24"/>
    </row>
    <row r="315" spans="1:26" s="43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L315" s="25"/>
      <c r="M315" s="25"/>
      <c r="N315" s="55"/>
      <c r="O315" s="25"/>
      <c r="P315" s="55"/>
      <c r="Q315" s="25"/>
      <c r="R315" s="55"/>
      <c r="S315" s="55"/>
      <c r="T315" s="25"/>
      <c r="U315" s="55"/>
      <c r="V315" s="25"/>
      <c r="W315" s="25"/>
      <c r="X315" s="25"/>
      <c r="Y315" s="25"/>
      <c r="Z315" s="24"/>
    </row>
    <row r="316" spans="1:26" s="43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L316" s="25"/>
      <c r="M316" s="25"/>
      <c r="N316" s="55"/>
      <c r="O316" s="25"/>
      <c r="P316" s="55"/>
      <c r="Q316" s="25"/>
      <c r="R316" s="55"/>
      <c r="S316" s="55"/>
      <c r="T316" s="25"/>
      <c r="U316" s="55"/>
      <c r="V316" s="25"/>
      <c r="W316" s="25"/>
      <c r="X316" s="25"/>
      <c r="Y316" s="25"/>
      <c r="Z316" s="24"/>
    </row>
    <row r="317" spans="1:26" s="43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L317" s="25"/>
      <c r="M317" s="25"/>
      <c r="N317" s="55"/>
      <c r="O317" s="25"/>
      <c r="P317" s="55"/>
      <c r="Q317" s="25"/>
      <c r="R317" s="55"/>
      <c r="S317" s="55"/>
      <c r="T317" s="25"/>
      <c r="U317" s="55"/>
      <c r="V317" s="25"/>
      <c r="W317" s="25"/>
      <c r="X317" s="25"/>
      <c r="Y317" s="25"/>
      <c r="Z317" s="24"/>
    </row>
    <row r="318" spans="1:26" s="43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L318" s="25"/>
      <c r="M318" s="25"/>
      <c r="N318" s="55"/>
      <c r="O318" s="25"/>
      <c r="P318" s="55"/>
      <c r="Q318" s="25"/>
      <c r="R318" s="55"/>
      <c r="S318" s="55"/>
      <c r="T318" s="25"/>
      <c r="U318" s="55"/>
      <c r="V318" s="25"/>
      <c r="W318" s="25"/>
      <c r="X318" s="25"/>
      <c r="Y318" s="25"/>
      <c r="Z318" s="24"/>
    </row>
    <row r="319" spans="1:26" s="43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L319" s="25"/>
      <c r="M319" s="25"/>
      <c r="N319" s="55"/>
      <c r="O319" s="25"/>
      <c r="P319" s="55"/>
      <c r="Q319" s="25"/>
      <c r="R319" s="55"/>
      <c r="S319" s="55"/>
      <c r="T319" s="25"/>
      <c r="U319" s="55"/>
      <c r="V319" s="25"/>
      <c r="W319" s="25"/>
      <c r="X319" s="25"/>
      <c r="Y319" s="25"/>
      <c r="Z319" s="24"/>
    </row>
    <row r="320" spans="1:26" s="43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L320" s="25"/>
      <c r="M320" s="25"/>
      <c r="N320" s="55"/>
      <c r="O320" s="25"/>
      <c r="P320" s="55"/>
      <c r="Q320" s="25"/>
      <c r="R320" s="55"/>
      <c r="S320" s="55"/>
      <c r="T320" s="25"/>
      <c r="U320" s="55"/>
      <c r="V320" s="25"/>
      <c r="W320" s="25"/>
      <c r="X320" s="25"/>
      <c r="Y320" s="25"/>
      <c r="Z320" s="24"/>
    </row>
    <row r="321" spans="1:26" s="43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L321" s="25"/>
      <c r="M321" s="25"/>
      <c r="N321" s="55"/>
      <c r="O321" s="25"/>
      <c r="P321" s="55"/>
      <c r="Q321" s="25"/>
      <c r="R321" s="55"/>
      <c r="S321" s="55"/>
      <c r="T321" s="25"/>
      <c r="U321" s="55"/>
      <c r="V321" s="25"/>
      <c r="W321" s="25"/>
      <c r="X321" s="25"/>
      <c r="Y321" s="25"/>
      <c r="Z321" s="24"/>
    </row>
    <row r="322" spans="1:26" s="43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L322" s="25"/>
      <c r="M322" s="25"/>
      <c r="N322" s="55"/>
      <c r="O322" s="25"/>
      <c r="P322" s="55"/>
      <c r="Q322" s="25"/>
      <c r="R322" s="55"/>
      <c r="S322" s="55"/>
      <c r="T322" s="25"/>
      <c r="U322" s="55"/>
      <c r="V322" s="25"/>
      <c r="W322" s="25"/>
      <c r="X322" s="25"/>
      <c r="Y322" s="25"/>
      <c r="Z322" s="24"/>
    </row>
    <row r="323" spans="1:26" s="43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L323" s="25"/>
      <c r="M323" s="25"/>
      <c r="N323" s="55"/>
      <c r="O323" s="25"/>
      <c r="P323" s="55"/>
      <c r="Q323" s="25"/>
      <c r="R323" s="55"/>
      <c r="S323" s="55"/>
      <c r="T323" s="25"/>
      <c r="U323" s="55"/>
      <c r="V323" s="25"/>
      <c r="W323" s="25"/>
      <c r="X323" s="25"/>
      <c r="Y323" s="25"/>
      <c r="Z323" s="24"/>
    </row>
    <row r="324" spans="1:26" s="43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L324" s="25"/>
      <c r="M324" s="25"/>
      <c r="N324" s="55"/>
      <c r="O324" s="25"/>
      <c r="P324" s="55"/>
      <c r="Q324" s="25"/>
      <c r="R324" s="55"/>
      <c r="S324" s="55"/>
      <c r="T324" s="25"/>
      <c r="U324" s="55"/>
      <c r="V324" s="25"/>
      <c r="W324" s="25"/>
      <c r="X324" s="25"/>
      <c r="Y324" s="25"/>
      <c r="Z324" s="24"/>
    </row>
    <row r="325" spans="1:26" s="43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L325" s="25"/>
      <c r="M325" s="25"/>
      <c r="N325" s="55"/>
      <c r="O325" s="25"/>
      <c r="P325" s="55"/>
      <c r="Q325" s="25"/>
      <c r="R325" s="55"/>
      <c r="S325" s="55"/>
      <c r="T325" s="25"/>
      <c r="U325" s="55"/>
      <c r="V325" s="25"/>
      <c r="W325" s="25"/>
      <c r="X325" s="25"/>
      <c r="Y325" s="25"/>
      <c r="Z325" s="24"/>
    </row>
    <row r="326" spans="1:26" s="43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L326" s="25"/>
      <c r="M326" s="25"/>
      <c r="N326" s="55"/>
      <c r="O326" s="25"/>
      <c r="P326" s="55"/>
      <c r="Q326" s="25"/>
      <c r="R326" s="55"/>
      <c r="S326" s="55"/>
      <c r="T326" s="25"/>
      <c r="U326" s="55"/>
      <c r="V326" s="25"/>
      <c r="W326" s="25"/>
      <c r="X326" s="25"/>
      <c r="Y326" s="25"/>
      <c r="Z326" s="24"/>
    </row>
    <row r="327" spans="1:26" s="43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L327" s="25"/>
      <c r="M327" s="25"/>
      <c r="N327" s="55"/>
      <c r="O327" s="25"/>
      <c r="P327" s="55"/>
      <c r="Q327" s="25"/>
      <c r="R327" s="55"/>
      <c r="S327" s="55"/>
      <c r="T327" s="25"/>
      <c r="U327" s="55"/>
      <c r="V327" s="25"/>
      <c r="W327" s="25"/>
      <c r="X327" s="25"/>
      <c r="Y327" s="25"/>
      <c r="Z327" s="24"/>
    </row>
    <row r="328" spans="1:26" s="43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L328" s="25"/>
      <c r="M328" s="25"/>
      <c r="N328" s="55"/>
      <c r="O328" s="25"/>
      <c r="P328" s="55"/>
      <c r="Q328" s="25"/>
      <c r="R328" s="55"/>
      <c r="S328" s="55"/>
      <c r="T328" s="25"/>
      <c r="U328" s="55"/>
      <c r="V328" s="25"/>
      <c r="W328" s="25"/>
      <c r="X328" s="25"/>
      <c r="Y328" s="25"/>
      <c r="Z328" s="24"/>
    </row>
    <row r="329" spans="1:26" s="43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L329" s="25"/>
      <c r="M329" s="25"/>
      <c r="N329" s="55"/>
      <c r="O329" s="25"/>
      <c r="P329" s="55"/>
      <c r="Q329" s="25"/>
      <c r="R329" s="55"/>
      <c r="S329" s="55"/>
      <c r="T329" s="25"/>
      <c r="U329" s="55"/>
      <c r="V329" s="25"/>
      <c r="W329" s="25"/>
      <c r="X329" s="25"/>
      <c r="Y329" s="25"/>
      <c r="Z329" s="24"/>
    </row>
    <row r="330" spans="1:26" s="43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L330" s="25"/>
      <c r="M330" s="25"/>
      <c r="N330" s="55"/>
      <c r="O330" s="25"/>
      <c r="P330" s="55"/>
      <c r="Q330" s="25"/>
      <c r="R330" s="55"/>
      <c r="S330" s="55"/>
      <c r="T330" s="25"/>
      <c r="U330" s="55"/>
      <c r="V330" s="25"/>
      <c r="W330" s="25"/>
      <c r="X330" s="25"/>
      <c r="Y330" s="25"/>
      <c r="Z330" s="24"/>
    </row>
    <row r="331" spans="1:26" s="43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L331" s="25"/>
      <c r="M331" s="25"/>
      <c r="N331" s="55"/>
      <c r="O331" s="25"/>
      <c r="P331" s="55"/>
      <c r="Q331" s="25"/>
      <c r="R331" s="55"/>
      <c r="S331" s="55"/>
      <c r="T331" s="25"/>
      <c r="U331" s="55"/>
      <c r="V331" s="25"/>
      <c r="W331" s="25"/>
      <c r="X331" s="25"/>
      <c r="Y331" s="25"/>
      <c r="Z331" s="24"/>
    </row>
    <row r="332" spans="1:26" s="43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L332" s="25"/>
      <c r="M332" s="25"/>
      <c r="N332" s="55"/>
      <c r="O332" s="25"/>
      <c r="P332" s="55"/>
      <c r="Q332" s="25"/>
      <c r="R332" s="55"/>
      <c r="S332" s="55"/>
      <c r="T332" s="25"/>
      <c r="U332" s="55"/>
      <c r="V332" s="25"/>
      <c r="W332" s="25"/>
      <c r="X332" s="25"/>
      <c r="Y332" s="25"/>
      <c r="Z332" s="24"/>
    </row>
    <row r="333" spans="1:26" s="43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L333" s="25"/>
      <c r="M333" s="25"/>
      <c r="N333" s="55"/>
      <c r="O333" s="25"/>
      <c r="P333" s="55"/>
      <c r="Q333" s="25"/>
      <c r="R333" s="55"/>
      <c r="S333" s="55"/>
      <c r="T333" s="25"/>
      <c r="U333" s="55"/>
      <c r="V333" s="25"/>
      <c r="W333" s="25"/>
      <c r="X333" s="25"/>
      <c r="Y333" s="25"/>
      <c r="Z333" s="24"/>
    </row>
    <row r="334" spans="1:26" s="43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L334" s="25"/>
      <c r="M334" s="25"/>
      <c r="N334" s="55"/>
      <c r="O334" s="25"/>
      <c r="P334" s="55"/>
      <c r="Q334" s="25"/>
      <c r="R334" s="55"/>
      <c r="S334" s="55"/>
      <c r="T334" s="25"/>
      <c r="U334" s="55"/>
      <c r="V334" s="25"/>
      <c r="W334" s="25"/>
      <c r="X334" s="25"/>
      <c r="Y334" s="25"/>
      <c r="Z334" s="24"/>
    </row>
    <row r="335" spans="1:26" s="43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L335" s="25"/>
      <c r="M335" s="25"/>
      <c r="N335" s="55"/>
      <c r="O335" s="25"/>
      <c r="P335" s="55"/>
      <c r="Q335" s="25"/>
      <c r="R335" s="55"/>
      <c r="S335" s="55"/>
      <c r="T335" s="25"/>
      <c r="U335" s="55"/>
      <c r="V335" s="25"/>
      <c r="W335" s="25"/>
      <c r="X335" s="25"/>
      <c r="Y335" s="25"/>
      <c r="Z335" s="24"/>
    </row>
    <row r="336" spans="1:26" s="43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L336" s="25"/>
      <c r="M336" s="25"/>
      <c r="N336" s="55"/>
      <c r="O336" s="25"/>
      <c r="P336" s="55"/>
      <c r="Q336" s="25"/>
      <c r="R336" s="55"/>
      <c r="S336" s="55"/>
      <c r="T336" s="25"/>
      <c r="U336" s="55"/>
      <c r="V336" s="25"/>
      <c r="W336" s="25"/>
      <c r="X336" s="25"/>
      <c r="Y336" s="25"/>
      <c r="Z336" s="24"/>
    </row>
    <row r="337" spans="1:26" s="43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L337" s="25"/>
      <c r="M337" s="25"/>
      <c r="N337" s="55"/>
      <c r="O337" s="25"/>
      <c r="P337" s="55"/>
      <c r="Q337" s="25"/>
      <c r="R337" s="55"/>
      <c r="S337" s="55"/>
      <c r="T337" s="25"/>
      <c r="U337" s="55"/>
      <c r="V337" s="25"/>
      <c r="W337" s="25"/>
      <c r="X337" s="25"/>
      <c r="Y337" s="25"/>
      <c r="Z337" s="24"/>
    </row>
    <row r="338" spans="1:26" s="43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L338" s="25"/>
      <c r="M338" s="25"/>
      <c r="N338" s="55"/>
      <c r="O338" s="25"/>
      <c r="P338" s="55"/>
      <c r="Q338" s="25"/>
      <c r="R338" s="55"/>
      <c r="S338" s="55"/>
      <c r="T338" s="25"/>
      <c r="U338" s="55"/>
      <c r="V338" s="25"/>
      <c r="W338" s="25"/>
      <c r="X338" s="25"/>
      <c r="Y338" s="25"/>
      <c r="Z338" s="24"/>
    </row>
    <row r="339" spans="1:26" s="43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L339" s="25"/>
      <c r="M339" s="25"/>
      <c r="N339" s="55"/>
      <c r="O339" s="25"/>
      <c r="P339" s="55"/>
      <c r="Q339" s="25"/>
      <c r="R339" s="55"/>
      <c r="S339" s="55"/>
      <c r="T339" s="25"/>
      <c r="U339" s="55"/>
      <c r="V339" s="25"/>
      <c r="W339" s="25"/>
      <c r="X339" s="25"/>
      <c r="Y339" s="25"/>
      <c r="Z339" s="24"/>
    </row>
    <row r="340" spans="1:26" s="43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L340" s="25"/>
      <c r="M340" s="25"/>
      <c r="N340" s="55"/>
      <c r="O340" s="25"/>
      <c r="P340" s="55"/>
      <c r="Q340" s="25"/>
      <c r="R340" s="55"/>
      <c r="S340" s="55"/>
      <c r="T340" s="25"/>
      <c r="U340" s="55"/>
      <c r="V340" s="25"/>
      <c r="W340" s="25"/>
      <c r="X340" s="25"/>
      <c r="Y340" s="25"/>
      <c r="Z340" s="24"/>
    </row>
    <row r="341" spans="1:26" s="43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L341" s="25"/>
      <c r="M341" s="25"/>
      <c r="N341" s="55"/>
      <c r="O341" s="25"/>
      <c r="P341" s="55"/>
      <c r="Q341" s="25"/>
      <c r="R341" s="55"/>
      <c r="S341" s="55"/>
      <c r="T341" s="25"/>
      <c r="U341" s="55"/>
      <c r="V341" s="25"/>
      <c r="W341" s="25"/>
      <c r="X341" s="25"/>
      <c r="Y341" s="25"/>
      <c r="Z341" s="24"/>
    </row>
    <row r="342" spans="1:26" s="43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L342" s="25"/>
      <c r="M342" s="25"/>
      <c r="N342" s="55"/>
      <c r="O342" s="25"/>
      <c r="P342" s="55"/>
      <c r="Q342" s="25"/>
      <c r="R342" s="55"/>
      <c r="S342" s="55"/>
      <c r="T342" s="25"/>
      <c r="U342" s="55"/>
      <c r="V342" s="25"/>
      <c r="W342" s="25"/>
      <c r="X342" s="25"/>
      <c r="Y342" s="25"/>
      <c r="Z342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2022-02-07T08:48:28Z</dcterms:created>
  <dcterms:modified xsi:type="dcterms:W3CDTF">2022-03-03T09:07:12Z</dcterms:modified>
</cp:coreProperties>
</file>