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Mar.2022" sheetId="1" r:id="rId1"/>
  </sheets>
  <calcPr calcId="124519"/>
</workbook>
</file>

<file path=xl/calcChain.xml><?xml version="1.0" encoding="utf-8"?>
<calcChain xmlns="http://schemas.openxmlformats.org/spreadsheetml/2006/main">
  <c r="Y256" i="1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Y59"/>
  <c r="W59"/>
  <c r="U59"/>
  <c r="S59"/>
  <c r="Y58"/>
  <c r="W58"/>
  <c r="U58"/>
  <c r="S58"/>
  <c r="Y57"/>
  <c r="W57"/>
  <c r="U57"/>
  <c r="S57"/>
  <c r="Y56"/>
  <c r="W56"/>
  <c r="U56"/>
  <c r="S56"/>
  <c r="Y55"/>
  <c r="W55"/>
  <c r="U55"/>
  <c r="S55"/>
  <c r="Y54"/>
  <c r="W54"/>
  <c r="U54"/>
  <c r="S54"/>
  <c r="Y53"/>
  <c r="W53"/>
  <c r="U53"/>
  <c r="S53"/>
  <c r="Y52"/>
  <c r="W52"/>
  <c r="U52"/>
  <c r="S52"/>
  <c r="Y51"/>
  <c r="W51"/>
  <c r="U51"/>
  <c r="S51"/>
  <c r="Y50"/>
  <c r="W50"/>
  <c r="U50"/>
  <c r="S50"/>
  <c r="Y49"/>
  <c r="W49"/>
  <c r="U49"/>
  <c r="S49"/>
  <c r="Y48"/>
  <c r="W48"/>
  <c r="U48"/>
  <c r="S48"/>
  <c r="Y47"/>
  <c r="W47"/>
  <c r="U47"/>
  <c r="S47"/>
  <c r="Y46"/>
  <c r="W46"/>
  <c r="U46"/>
  <c r="S46"/>
  <c r="Y45"/>
  <c r="W45"/>
  <c r="U45"/>
  <c r="S45"/>
  <c r="Y44"/>
  <c r="W44"/>
  <c r="U44"/>
  <c r="S44"/>
  <c r="Y43"/>
  <c r="W43"/>
  <c r="U43"/>
  <c r="S43"/>
  <c r="Y42"/>
  <c r="W42"/>
  <c r="U42"/>
  <c r="S42"/>
  <c r="Y41"/>
  <c r="W41"/>
  <c r="U41"/>
  <c r="S41"/>
  <c r="Y40"/>
  <c r="W40"/>
  <c r="U40"/>
  <c r="S40"/>
  <c r="Y39"/>
  <c r="W39"/>
  <c r="U39"/>
  <c r="S39"/>
  <c r="Y38"/>
  <c r="W38"/>
  <c r="U38"/>
  <c r="S38"/>
  <c r="Y37"/>
  <c r="W37"/>
  <c r="U37"/>
  <c r="S37"/>
  <c r="Y36"/>
  <c r="W36"/>
  <c r="U36"/>
  <c r="S36"/>
  <c r="Y35"/>
  <c r="W35"/>
  <c r="U35"/>
  <c r="S35"/>
  <c r="Y34"/>
  <c r="W34"/>
  <c r="U34"/>
  <c r="S34"/>
  <c r="Y33"/>
  <c r="W33"/>
  <c r="U33"/>
  <c r="S33"/>
  <c r="Y32"/>
  <c r="W32"/>
  <c r="U32"/>
  <c r="S32"/>
  <c r="Y31"/>
  <c r="W31"/>
  <c r="U31"/>
  <c r="S31"/>
  <c r="Y30"/>
  <c r="W30"/>
  <c r="U30"/>
  <c r="S30"/>
  <c r="Y29"/>
  <c r="W29"/>
  <c r="U29"/>
  <c r="S29"/>
  <c r="Y28"/>
  <c r="W28"/>
  <c r="U28"/>
  <c r="S28"/>
  <c r="Y27"/>
  <c r="W27"/>
  <c r="U27"/>
  <c r="S27"/>
  <c r="Y26"/>
  <c r="W26"/>
  <c r="U26"/>
  <c r="S26"/>
  <c r="Y25"/>
  <c r="W25"/>
  <c r="U25"/>
  <c r="S25"/>
  <c r="Y24"/>
  <c r="W24"/>
  <c r="U24"/>
  <c r="S24"/>
  <c r="Y23"/>
  <c r="W23"/>
  <c r="U23"/>
  <c r="S23"/>
  <c r="Y22"/>
  <c r="W22"/>
  <c r="U22"/>
  <c r="S22"/>
  <c r="Y21"/>
  <c r="W21"/>
  <c r="U21"/>
  <c r="S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<sst xmlns="http://schemas.openxmlformats.org/spreadsheetml/2006/main" count="1781" uniqueCount="575">
  <si>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</si>
  <si>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</si>
  <si>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</si>
  <si>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</si>
  <si>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</si>
  <si>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</si>
  <si>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</si>
  <si>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</si>
  <si>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</si>
  <si>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</si>
  <si>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</si>
  <si>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</si>
  <si>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</si>
  <si>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</si>
  <si>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</si>
  <si>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</si>
  <si>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</si>
  <si>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</si>
  <si>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</si>
  <si>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</si>
  <si>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</si>
  <si>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</si>
  <si>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</si>
  <si>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</si>
  <si>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</si>
  <si>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KISUN MANDAL</t>
  </si>
  <si>
    <t>LT.BIHARI MANDAL</t>
  </si>
  <si>
    <t>BHUWALPUR</t>
  </si>
  <si>
    <t>NATHNAGAR</t>
  </si>
  <si>
    <t>BHAGALPUR</t>
  </si>
  <si>
    <t>BIHAR</t>
  </si>
  <si>
    <t>GAACHI TALE</t>
  </si>
  <si>
    <t>PADDY</t>
  </si>
  <si>
    <t>RAJESH SINGH</t>
  </si>
  <si>
    <t>PAPPU SINGH</t>
  </si>
  <si>
    <t>BORING WALA</t>
  </si>
  <si>
    <t>GIRJA MANDAL</t>
  </si>
  <si>
    <t>NAATHU MANDAL</t>
  </si>
  <si>
    <t>MANDIR TALE</t>
  </si>
  <si>
    <t>DINESH KUMAR</t>
  </si>
  <si>
    <t>HIGHWAY WALA</t>
  </si>
  <si>
    <t>NEHAL AHMAD</t>
  </si>
  <si>
    <t>CHIMNI WALA</t>
  </si>
  <si>
    <t>BASWATI-1</t>
  </si>
  <si>
    <t>RAMDEV MANDAL</t>
  </si>
  <si>
    <t>ARUN MANDAL</t>
  </si>
  <si>
    <t>HANUMAN MANDIR</t>
  </si>
  <si>
    <t>KAILASH PANDIT</t>
  </si>
  <si>
    <t>MANOHAR PANDIT</t>
  </si>
  <si>
    <t>GOPI MANDAL</t>
  </si>
  <si>
    <t>RAMU MANDAL</t>
  </si>
  <si>
    <t>BAAS WALA</t>
  </si>
  <si>
    <t>DINESH MANDAL</t>
  </si>
  <si>
    <t>KAARU MANDAL</t>
  </si>
  <si>
    <t>SURAJ MANDAL</t>
  </si>
  <si>
    <t>MAHENDRA MANDAL</t>
  </si>
  <si>
    <t>RANJIT MANDAL</t>
  </si>
  <si>
    <t>SURESH MANDAL</t>
  </si>
  <si>
    <t>BANNI WALA</t>
  </si>
  <si>
    <t>KAILU MANDAL</t>
  </si>
  <si>
    <t>KARHA WALA</t>
  </si>
  <si>
    <t>MANOJBHAI HIRABHAI BHANDARI</t>
  </si>
  <si>
    <t>GANGPUR</t>
  </si>
  <si>
    <t>DOLVAN</t>
  </si>
  <si>
    <t>TAPI</t>
  </si>
  <si>
    <t>GUJARAT</t>
  </si>
  <si>
    <t>K1</t>
  </si>
  <si>
    <t>BALVANTBHAI GOPALBHAI VIRJA</t>
  </si>
  <si>
    <t>P10</t>
  </si>
  <si>
    <t>ISHWAR GOPALBHAI PATEL</t>
  </si>
  <si>
    <t>K9</t>
  </si>
  <si>
    <t>ASHOKBHAI KANTUBHAI PATEL</t>
  </si>
  <si>
    <t>L10</t>
  </si>
  <si>
    <t>SHANTILAL THAKORBHAI SHETH</t>
  </si>
  <si>
    <t>L2</t>
  </si>
  <si>
    <t>PRAVINBHAI JAGGUBHAI BHANDARI</t>
  </si>
  <si>
    <t>K3</t>
  </si>
  <si>
    <t xml:space="preserve">RAKESHBHAI SAHYABHAI PATEL </t>
  </si>
  <si>
    <t>K2</t>
  </si>
  <si>
    <t>VIMALBHAI JAGGUBHAI BHANDARI</t>
  </si>
  <si>
    <t>L3</t>
  </si>
  <si>
    <t>SHANTUBHAI DEVABHAI PATEL</t>
  </si>
  <si>
    <t>P8</t>
  </si>
  <si>
    <t>ARPITBHAI MUKESHBHAI PATEL</t>
  </si>
  <si>
    <t>M1</t>
  </si>
  <si>
    <t>THAKORBHAI PREMABHAI PATEL</t>
  </si>
  <si>
    <t>L1</t>
  </si>
  <si>
    <t>DIPAKBHAI DEVABHAI PATEL</t>
  </si>
  <si>
    <t>P9</t>
  </si>
  <si>
    <t>JIGNESHBHAI PREMABHAI PATEL</t>
  </si>
  <si>
    <t>M10</t>
  </si>
  <si>
    <t>PADMABEN MOHANBHAI PATEL</t>
  </si>
  <si>
    <t>L4</t>
  </si>
  <si>
    <t>VIPULBHAI PRAVINBHAI PATEL</t>
  </si>
  <si>
    <t>K4</t>
  </si>
  <si>
    <t>PRAVINBHAI LALJIBHAI PATEL</t>
  </si>
  <si>
    <t>M4</t>
  </si>
  <si>
    <t>GAMANBHAI DEVABHAI</t>
  </si>
  <si>
    <t>P7</t>
  </si>
  <si>
    <t>BALVANBHAI DALLUBHAI PATEL</t>
  </si>
  <si>
    <t>P6</t>
  </si>
  <si>
    <t>JIGNESHBHAI BHANABHAI PATEL</t>
  </si>
  <si>
    <t>L7</t>
  </si>
  <si>
    <t>SURESHBHAI DULLABHAI PATEL</t>
  </si>
  <si>
    <t>P1</t>
  </si>
  <si>
    <t>JAYDEEP MOHANBHAI PATEL</t>
  </si>
  <si>
    <t>K5</t>
  </si>
  <si>
    <t>PREMABHAI ISHWARBHAI PATEL</t>
  </si>
  <si>
    <t>M5</t>
  </si>
  <si>
    <t>NAGEENBHAI HIRABHAI BHANDARI</t>
  </si>
  <si>
    <t>K7</t>
  </si>
  <si>
    <t>ASHISH SANTILAL BHANDARI</t>
  </si>
  <si>
    <t>K8</t>
  </si>
  <si>
    <t>NANUBHAI HIRABHAI BHANDARI</t>
  </si>
  <si>
    <t>L6</t>
  </si>
  <si>
    <t>PRAVINBHAI NATHUBHAI PATEL</t>
  </si>
  <si>
    <t>P4</t>
  </si>
  <si>
    <t>AJITBHAI RAMANBHAI PATEL</t>
  </si>
  <si>
    <t>L8</t>
  </si>
  <si>
    <t>RAMESHBHAI BHAGUBHAI BHANDARI</t>
  </si>
  <si>
    <t>K6</t>
  </si>
  <si>
    <t>RAHUL KANTUBHAI</t>
  </si>
  <si>
    <t>P3</t>
  </si>
  <si>
    <t>RAMAN HIRABHAI PATEL</t>
  </si>
  <si>
    <t>P2</t>
  </si>
  <si>
    <t>SHYAMJIBHAI MUJIBHAI BHANDARI</t>
  </si>
  <si>
    <t>M7</t>
  </si>
  <si>
    <t>RAMILABHAI GULABBHAI PATEL</t>
  </si>
  <si>
    <t>L5</t>
  </si>
  <si>
    <t>DIPAKBHAI  KANTUBHAI PATEL</t>
  </si>
  <si>
    <t>L9</t>
  </si>
  <si>
    <t>MEHUL DALLUBHAI PATEL</t>
  </si>
  <si>
    <t>P5</t>
  </si>
  <si>
    <t>DAHYABHAI GOPALBHAI BHANDARI</t>
  </si>
  <si>
    <t>M2</t>
  </si>
  <si>
    <t>LALLUBHAI RANJEETBHAI PATEL</t>
  </si>
  <si>
    <t>M3</t>
  </si>
  <si>
    <t>JIGNESHBHAI KANJIBHAI PATEL</t>
  </si>
  <si>
    <t>M8</t>
  </si>
  <si>
    <t>DHIRU JETHALA PATEL</t>
  </si>
  <si>
    <t>K10</t>
  </si>
  <si>
    <t>TULSIBHAI MAGANBHAI PATEL</t>
  </si>
  <si>
    <t>M9</t>
  </si>
  <si>
    <t>AVSHARBHAI NANJIBHAI PATEL</t>
  </si>
  <si>
    <t>M6</t>
  </si>
  <si>
    <t>HIND NURSERY</t>
  </si>
  <si>
    <t>G.NOIDA</t>
  </si>
  <si>
    <t>G.B.NAGAR</t>
  </si>
  <si>
    <t>U.P.</t>
  </si>
  <si>
    <t>PATEL NARESH KUMAR</t>
  </si>
  <si>
    <t>PATEL VEENA BHAI</t>
  </si>
  <si>
    <t>HADIYOL</t>
  </si>
  <si>
    <t>SABARKANTHA</t>
  </si>
  <si>
    <t>PATEL BIPINBHAI</t>
  </si>
  <si>
    <t>DAHYABHAI</t>
  </si>
  <si>
    <t>1608-1580</t>
  </si>
  <si>
    <t>PUNJABHAI</t>
  </si>
  <si>
    <t>PATEL AMICHANDBHAI</t>
  </si>
  <si>
    <t>PATEL REVABHAI</t>
  </si>
  <si>
    <t>1588-109</t>
  </si>
  <si>
    <t>PATEL LAKHABHAI</t>
  </si>
  <si>
    <t>JOITABHAI</t>
  </si>
  <si>
    <t>PATEL JAYANTBHAI</t>
  </si>
  <si>
    <t>AMICHANBHAI</t>
  </si>
  <si>
    <t>PATEL KANTIBHAI</t>
  </si>
  <si>
    <t>LAKHABHAI</t>
  </si>
  <si>
    <t>PATEL BHOGILAL</t>
  </si>
  <si>
    <t>KODARBHAI</t>
  </si>
  <si>
    <t>PATEL DHULIBEN W/O</t>
  </si>
  <si>
    <t>RAMESHBHAI</t>
  </si>
  <si>
    <t>PATEL RAKESHBHAI</t>
  </si>
  <si>
    <t>718-721-724</t>
  </si>
  <si>
    <t>PATEL AMRUTBHAI</t>
  </si>
  <si>
    <t>AKASH</t>
  </si>
  <si>
    <t>RAJENDRA</t>
  </si>
  <si>
    <t>ALLIPUR</t>
  </si>
  <si>
    <t>HAPUR</t>
  </si>
  <si>
    <t>ANIL</t>
  </si>
  <si>
    <t>KAMAL NAIN</t>
  </si>
  <si>
    <t>BHAINA</t>
  </si>
  <si>
    <t>LAKHIYA</t>
  </si>
  <si>
    <t>BALWANT</t>
  </si>
  <si>
    <t>LADPURA</t>
  </si>
  <si>
    <t>SANJAY</t>
  </si>
  <si>
    <t>CHANDERBHAN</t>
  </si>
  <si>
    <t>ATRAA</t>
  </si>
  <si>
    <t>MAHKAR</t>
  </si>
  <si>
    <t>MUKHTYAR</t>
  </si>
  <si>
    <t>LOTI</t>
  </si>
  <si>
    <t>AVDESH</t>
  </si>
  <si>
    <t>NIRANJAN</t>
  </si>
  <si>
    <t>BACHLOTA</t>
  </si>
  <si>
    <t>Pankaj</t>
  </si>
  <si>
    <t>Rajendra</t>
  </si>
  <si>
    <t>BHAPUR</t>
  </si>
  <si>
    <t>RAKESH</t>
  </si>
  <si>
    <t>ATAR SINGH</t>
  </si>
  <si>
    <t>MANAK CHOCK</t>
  </si>
  <si>
    <t>MAHINDRA</t>
  </si>
  <si>
    <t>RANDHIR</t>
  </si>
  <si>
    <t>NAGLA BAD</t>
  </si>
  <si>
    <t>KANHIYA</t>
  </si>
  <si>
    <t>GOVINDPUR</t>
  </si>
  <si>
    <t>HARPAL</t>
  </si>
  <si>
    <t>CHARN SINGH</t>
  </si>
  <si>
    <t>HASUPURA</t>
  </si>
  <si>
    <t>JAGPAL</t>
  </si>
  <si>
    <t>RAMPAL</t>
  </si>
  <si>
    <t>SALONI</t>
  </si>
  <si>
    <t>TAMKIN</t>
  </si>
  <si>
    <t>TANVER</t>
  </si>
  <si>
    <t>HIMMATPUR</t>
  </si>
  <si>
    <t>RAM SINGH</t>
  </si>
  <si>
    <t>JANUPUR</t>
  </si>
  <si>
    <t>ROHIT</t>
  </si>
  <si>
    <t>DAVINDER</t>
  </si>
  <si>
    <t>MAHALWALA</t>
  </si>
  <si>
    <t>SHIV KUMAR</t>
  </si>
  <si>
    <t>JAHGARIYA</t>
  </si>
  <si>
    <t>TYANA</t>
  </si>
  <si>
    <t>KRIPAL</t>
  </si>
  <si>
    <t>SHEKPUR</t>
  </si>
  <si>
    <t>INDRESH</t>
  </si>
  <si>
    <t>RATAN SINGH</t>
  </si>
  <si>
    <t>POTA KABOOLPUR</t>
  </si>
  <si>
    <t>JASVEER</t>
  </si>
  <si>
    <t>VIJAYPAL</t>
  </si>
  <si>
    <t>BABUGARH</t>
  </si>
  <si>
    <t>MAROOF</t>
  </si>
  <si>
    <t>MO SAFI</t>
  </si>
  <si>
    <t>TODERPUR</t>
  </si>
  <si>
    <t>SHANKAR RAJAGE</t>
  </si>
  <si>
    <t>JALINDER RAJAGE</t>
  </si>
  <si>
    <t>KACHAREWADI</t>
  </si>
  <si>
    <t>MALSHIRAS</t>
  </si>
  <si>
    <t>SOLAPUR</t>
  </si>
  <si>
    <t>MAHARASHTRA</t>
  </si>
  <si>
    <t>POPAT MANE</t>
  </si>
  <si>
    <t>BHAGWAN MANE</t>
  </si>
  <si>
    <t>MOTEWADI</t>
  </si>
  <si>
    <t>SUNIL   KALE</t>
  </si>
  <si>
    <t>BHANUDAS KALE</t>
  </si>
  <si>
    <t>POPAT SARBA</t>
  </si>
  <si>
    <t>NATHABA SARBA</t>
  </si>
  <si>
    <t>TIRWANDI</t>
  </si>
  <si>
    <t>511/1</t>
  </si>
  <si>
    <t>UTTAM MOTE</t>
  </si>
  <si>
    <t>KUNDALIK MOTE</t>
  </si>
  <si>
    <t>ANIL GORE</t>
  </si>
  <si>
    <t>VISHNU GORE</t>
  </si>
  <si>
    <t>TUKARAM SARGA</t>
  </si>
  <si>
    <t>NATHABA SARGA</t>
  </si>
  <si>
    <t>511/2</t>
  </si>
  <si>
    <t>SAMEER KALE</t>
  </si>
  <si>
    <t>BAJIRAO KALE</t>
  </si>
  <si>
    <t>GORAKH PAVITE</t>
  </si>
  <si>
    <t>NIVARUTI PAVITE</t>
  </si>
  <si>
    <t>623/3</t>
  </si>
  <si>
    <t>ROHAN GALENDE</t>
  </si>
  <si>
    <t>BALASAHEB GALENDE</t>
  </si>
  <si>
    <t>RANJIT KALE</t>
  </si>
  <si>
    <t>NAMDEV KALE</t>
  </si>
  <si>
    <t>VAIBHAV HAJARE</t>
  </si>
  <si>
    <t>LAXMAN HAJARE</t>
  </si>
  <si>
    <t>SUNIL WAGHMODE</t>
  </si>
  <si>
    <t>KANTILAL WAGHMODE</t>
  </si>
  <si>
    <t>60 PHATA</t>
  </si>
  <si>
    <t>SAGAR SHENDGE</t>
  </si>
  <si>
    <t>VILAS SHENDGE</t>
  </si>
  <si>
    <t>TEDE</t>
  </si>
  <si>
    <t>777/2</t>
  </si>
  <si>
    <t>RAJARAM RAJAGE</t>
  </si>
  <si>
    <t>NANDABAI WAGHMODE</t>
  </si>
  <si>
    <t>NARAYAN WAGHMODE</t>
  </si>
  <si>
    <t>BHAMBURDI</t>
  </si>
  <si>
    <t>NITIN PATIL</t>
  </si>
  <si>
    <t>DATATRYA PATIL</t>
  </si>
  <si>
    <t>BAJI GORE</t>
  </si>
  <si>
    <t>1304/2</t>
  </si>
  <si>
    <t>KERBA WAGHMODE</t>
  </si>
  <si>
    <t>BHANUDAS WAGHMODE</t>
  </si>
  <si>
    <t>618/2B</t>
  </si>
  <si>
    <t>HARSHWARDHAN SIDH</t>
  </si>
  <si>
    <t>RAMCHANDRA SIDH</t>
  </si>
  <si>
    <t>RAMCHANDRA DESHMUKH</t>
  </si>
  <si>
    <t>DHONDIBA DESHMUKH</t>
  </si>
  <si>
    <t>SACHIN DESHMUKH</t>
  </si>
  <si>
    <t>TANAJI DESHMUKH</t>
  </si>
  <si>
    <t>VISHNU PATIL</t>
  </si>
  <si>
    <t>SHRI PATIL</t>
  </si>
  <si>
    <t>MOHEWADI</t>
  </si>
  <si>
    <t>LAXMAN SARGAR</t>
  </si>
  <si>
    <t>NATHABA SARGAR</t>
  </si>
  <si>
    <t>511/3</t>
  </si>
  <si>
    <t>KAMAL KALE</t>
  </si>
  <si>
    <t>SHRIRAM SIDH</t>
  </si>
  <si>
    <t>TULSHIRAM SIDH</t>
  </si>
  <si>
    <t>HARKESH</t>
  </si>
  <si>
    <t>MANPHOOL</t>
  </si>
  <si>
    <t>BUDHAKHERA</t>
  </si>
  <si>
    <t>JIND</t>
  </si>
  <si>
    <t>HARYANA</t>
  </si>
  <si>
    <t>AJMER</t>
  </si>
  <si>
    <t>DHARAMBIR</t>
  </si>
  <si>
    <t>DIWAN SINGH</t>
  </si>
  <si>
    <t>SURENDER</t>
  </si>
  <si>
    <t>BAR SINGH</t>
  </si>
  <si>
    <t>HASIN</t>
  </si>
  <si>
    <t>KAWAL</t>
  </si>
  <si>
    <t>JORA SINGH</t>
  </si>
  <si>
    <t xml:space="preserve">RAMESH </t>
  </si>
  <si>
    <t>KARAMBIR SINGH</t>
  </si>
  <si>
    <t>DAVENDER</t>
  </si>
  <si>
    <t>SATBIR</t>
  </si>
  <si>
    <t>ANOOP</t>
  </si>
  <si>
    <t>DAYANAND</t>
  </si>
  <si>
    <t>SANDEEP</t>
  </si>
  <si>
    <t>MAHENDER</t>
  </si>
  <si>
    <t>AMIT</t>
  </si>
  <si>
    <t>MANJIT</t>
  </si>
  <si>
    <t>VINOD</t>
  </si>
  <si>
    <t>RAJBEER</t>
  </si>
  <si>
    <t>UMMED</t>
  </si>
  <si>
    <t>MOHIT</t>
  </si>
  <si>
    <t>JOGENDER</t>
  </si>
  <si>
    <t>RAMNIWAS</t>
  </si>
  <si>
    <t>RAMFAL</t>
  </si>
  <si>
    <t>SUNIL</t>
  </si>
  <si>
    <t>OMPRAKASH</t>
  </si>
  <si>
    <t>SANJEET</t>
  </si>
  <si>
    <t>ISHWAR</t>
  </si>
  <si>
    <t>NEER</t>
  </si>
  <si>
    <t>PRATAP</t>
  </si>
  <si>
    <t>BRAHMANAND</t>
  </si>
  <si>
    <t>GULAB SINGH</t>
  </si>
  <si>
    <t>JAGDISH</t>
  </si>
  <si>
    <t>SADANAND</t>
  </si>
  <si>
    <t>JAGMOHAN</t>
  </si>
  <si>
    <t>DHARAMPAL</t>
  </si>
  <si>
    <t>SAMUNDER</t>
  </si>
  <si>
    <t>UMAR SINGH</t>
  </si>
  <si>
    <t>NAFFE</t>
  </si>
  <si>
    <t>DARIYA</t>
  </si>
  <si>
    <t>SANTOSH</t>
  </si>
  <si>
    <t>RANBEER</t>
  </si>
  <si>
    <t>SOMBIR</t>
  </si>
  <si>
    <t>ASHOK</t>
  </si>
  <si>
    <t>GURDIP</t>
  </si>
  <si>
    <t>RAJENDER</t>
  </si>
  <si>
    <t>CHANDRAM</t>
  </si>
  <si>
    <t>RAMESH</t>
  </si>
  <si>
    <t>JASHMER</t>
  </si>
  <si>
    <t>BALRAJ</t>
  </si>
  <si>
    <t>MOJIRAM</t>
  </si>
  <si>
    <t>PAWAN</t>
  </si>
  <si>
    <t>AMARJIT</t>
  </si>
  <si>
    <t>AASHU</t>
  </si>
  <si>
    <t>SANJIT</t>
  </si>
  <si>
    <t>KRISHANA</t>
  </si>
  <si>
    <t>JITENDRA KUMAR</t>
  </si>
  <si>
    <t>SHIV SHANKAR</t>
  </si>
  <si>
    <t>SIMRA</t>
  </si>
  <si>
    <t>OLAPUR</t>
  </si>
  <si>
    <t>KHAGARIA</t>
  </si>
  <si>
    <t>MANGO TREE</t>
  </si>
  <si>
    <t>PAWAN KUMAR</t>
  </si>
  <si>
    <r>
      <rPr>
        <sz val="11"/>
        <color rgb="FF08080A"/>
        <rFont val="Times New Roman"/>
        <family val="1"/>
      </rPr>
      <t>DINESH SHAH</t>
    </r>
  </si>
  <si>
    <t>RAJGHAR</t>
  </si>
  <si>
    <t>NITESH KUMAR</t>
  </si>
  <si>
    <t>SANTOSH KUMAR</t>
  </si>
  <si>
    <t>MAIN ROAD OLAPUR</t>
  </si>
  <si>
    <t>BHARAT KUMAR SINGH</t>
  </si>
  <si>
    <t>JAI RAM SINGH</t>
  </si>
  <si>
    <t>BAKHRI ROAD</t>
  </si>
  <si>
    <t>SANJAY KUMAR SINGH</t>
  </si>
  <si>
    <t>SATYA NARAYAN SINGH</t>
  </si>
  <si>
    <t>TREE MANGO</t>
  </si>
  <si>
    <t>SATYA NARAYAN</t>
  </si>
  <si>
    <t>UTTAM KUMAR</t>
  </si>
  <si>
    <t>OLAPUR ROAD</t>
  </si>
  <si>
    <t>JAIJAI RAM SINGH</t>
  </si>
  <si>
    <t>VINOD SINGH</t>
  </si>
  <si>
    <t>NEAR BRICK BHATTA</t>
  </si>
  <si>
    <t>LAXMAN KUMAR</t>
  </si>
  <si>
    <t>JAIRAM SINGH</t>
  </si>
  <si>
    <t>NEAR MAIN ROAD</t>
  </si>
  <si>
    <t>TUN TUN SINGH</t>
  </si>
  <si>
    <t>RAM LAKHAN SINGH</t>
  </si>
  <si>
    <t>MAIN ROAD VILLEGE</t>
  </si>
  <si>
    <t>BASANT KUMAR</t>
  </si>
  <si>
    <t>RAM SAMUJ</t>
  </si>
  <si>
    <t>SUDHANSHU KUMAR</t>
  </si>
  <si>
    <t>DESHRAJ</t>
  </si>
  <si>
    <t>NEAR RAILWAY LINE</t>
  </si>
  <si>
    <t>MANOJ KUMAR</t>
  </si>
  <si>
    <t>RAMPUR ROAD</t>
  </si>
  <si>
    <t>DINESH SINGH</t>
  </si>
  <si>
    <t>BAJRANG SINGH</t>
  </si>
  <si>
    <t>DURGA MANDIR</t>
  </si>
  <si>
    <t>RAJ KUMAR SINGH</t>
  </si>
  <si>
    <t>GURU PRASAD</t>
  </si>
  <si>
    <t>NEAR SHIV MANDIR</t>
  </si>
  <si>
    <t>RAJENDRA SINGH</t>
  </si>
  <si>
    <t>NEAR RAILWAY DALA</t>
  </si>
  <si>
    <t>AMARJEET KUMAR SINGH</t>
  </si>
  <si>
    <t>ANIL KUMAR SINGH</t>
  </si>
  <si>
    <t>RAILWAY LINE</t>
  </si>
  <si>
    <t>HARDEV SINGH</t>
  </si>
  <si>
    <t>BALAKRAM SINGH</t>
  </si>
  <si>
    <t>BALESHWAR SINGH</t>
  </si>
  <si>
    <t>RAM KUMAR SINGH</t>
  </si>
  <si>
    <t>BHAROSI SADA</t>
  </si>
  <si>
    <t>CHETRAM SADA</t>
  </si>
  <si>
    <t>ABHINANDAN KUMAR</t>
  </si>
  <si>
    <t>MANISH KUMAR</t>
  </si>
  <si>
    <t>HARDEV</t>
  </si>
  <si>
    <t>NEAR KHAGRIA ROAD</t>
  </si>
  <si>
    <t>ANIL SINGH</t>
  </si>
  <si>
    <t>VISHRAM SINGH</t>
  </si>
  <si>
    <t>RAM CHANDA SINGH</t>
  </si>
  <si>
    <t>BHOLA SINGH</t>
  </si>
  <si>
    <t>UMAKANT SINGH</t>
  </si>
  <si>
    <t>VIJAY SINGH</t>
  </si>
  <si>
    <t>AAM KI BAGIYA</t>
  </si>
  <si>
    <t>SHYAM SINGH</t>
  </si>
  <si>
    <t>SUKHDEV SINGH</t>
  </si>
  <si>
    <t>JANARDAN SINGH</t>
  </si>
  <si>
    <t>RAM SEWAK SINGH</t>
  </si>
  <si>
    <t>PINTU KUMAR</t>
  </si>
  <si>
    <t>AMAR SINGH</t>
  </si>
  <si>
    <t>KRISHNA DEV KUMAR</t>
  </si>
  <si>
    <t>VINOD KUMAR</t>
  </si>
  <si>
    <t>VILLAGE MAIN ROAD</t>
  </si>
  <si>
    <t>RAM VILAS SINGH</t>
  </si>
  <si>
    <t>ANIRUDH SINGH</t>
  </si>
  <si>
    <t>TAPESH KUMAR</t>
  </si>
  <si>
    <t>RAMNATH</t>
  </si>
  <si>
    <t>MUKESH KUMAR</t>
  </si>
  <si>
    <t>LALAN SINGH</t>
  </si>
  <si>
    <t>NEAR MY HOME</t>
  </si>
  <si>
    <t>SOURAV SINGH</t>
  </si>
  <si>
    <t>GARIB SADA</t>
  </si>
  <si>
    <t>GURU SAHAY SADA</t>
  </si>
  <si>
    <t>GAON KE PURAV</t>
  </si>
  <si>
    <t>VIVEK KUMAR</t>
  </si>
  <si>
    <t>RAJENDRA KUMAR</t>
  </si>
  <si>
    <t>RAILWAY DHALA</t>
  </si>
  <si>
    <t>TULSI SINGH</t>
  </si>
  <si>
    <t>RADHESHYAM SINGH</t>
  </si>
  <si>
    <t>RAJEEV KUMAR</t>
  </si>
  <si>
    <t>PAPPU SADA</t>
  </si>
  <si>
    <t>MEGHAN SADA</t>
  </si>
  <si>
    <t>MOTOR LINE</t>
  </si>
  <si>
    <t>PRAMOD KUMAR</t>
  </si>
  <si>
    <t>SHIYA RAM SINGH</t>
  </si>
  <si>
    <t>ADITYA KUMAR</t>
  </si>
  <si>
    <t>SURESH KUMAR</t>
  </si>
  <si>
    <t>GANESH SINGH</t>
  </si>
  <si>
    <t>SUDHEER SINGH</t>
  </si>
  <si>
    <t>BORWELL MOTOR</t>
  </si>
  <si>
    <t>HARERAM</t>
  </si>
  <si>
    <t>KHUSHILAL</t>
  </si>
  <si>
    <t>ABHISHEK KUMAR</t>
  </si>
  <si>
    <t>RAM NATH</t>
  </si>
  <si>
    <t>RIVER POOL</t>
  </si>
  <si>
    <t>SIKANDER KUMAR</t>
  </si>
  <si>
    <t>BABULAL</t>
  </si>
  <si>
    <t>SUNIL KUMAR</t>
  </si>
  <si>
    <t>RAM PRAKASH</t>
  </si>
  <si>
    <t>RAM PUKAR SINGH</t>
  </si>
  <si>
    <t>RAJARAM SINGH</t>
  </si>
  <si>
    <t>RAM KUBER</t>
  </si>
  <si>
    <t>MAIN ROAD BAKHRI</t>
  </si>
  <si>
    <t>SAMBHU SINGH</t>
  </si>
  <si>
    <t>MADAN SINGH</t>
  </si>
  <si>
    <t>KHAGRIA ROAD</t>
  </si>
  <si>
    <t>CHOTU SINGH</t>
  </si>
  <si>
    <t>DEEPAK SINGH</t>
  </si>
  <si>
    <t>NEAR HOME</t>
  </si>
  <si>
    <t>RAM PRAVESH SINGH</t>
  </si>
  <si>
    <t>DESHRAJ SINGH</t>
  </si>
  <si>
    <t>AAM KA PED</t>
  </si>
  <si>
    <t>RAMPRATAP SINGH</t>
  </si>
  <si>
    <t>SUDHEER KUMAR</t>
  </si>
  <si>
    <t>RAJESH KUMAR</t>
  </si>
  <si>
    <t>ROSHAN KUMAR</t>
  </si>
  <si>
    <t>SHIVNATH</t>
  </si>
  <si>
    <t>VINO SINGH</t>
  </si>
  <si>
    <t>AMIT KUAMR</t>
  </si>
  <si>
    <t>AWADHESH KUMAR</t>
  </si>
  <si>
    <t>LABHGAON ROAD</t>
  </si>
  <si>
    <t>SIKANDRA SINGH</t>
  </si>
  <si>
    <t>MAHENDRA SINGH</t>
  </si>
  <si>
    <t>RAMSAGAR SINGH</t>
  </si>
  <si>
    <t>HIRA SINGH</t>
  </si>
  <si>
    <t>SONU</t>
  </si>
  <si>
    <t>ANIL KUMAR</t>
  </si>
  <si>
    <t>GHARAUNDA</t>
  </si>
  <si>
    <t>KARNAL</t>
  </si>
  <si>
    <t>JIRI WALA KHET</t>
  </si>
  <si>
    <t>VINOD RANA</t>
  </si>
  <si>
    <t>AJAY KUMAR</t>
  </si>
  <si>
    <t>SUBHASH</t>
  </si>
  <si>
    <t>MAHMOODPUR</t>
  </si>
  <si>
    <t xml:space="preserve">RAHUL </t>
  </si>
  <si>
    <t>AJAD</t>
  </si>
  <si>
    <t>KUP KE PASS</t>
  </si>
  <si>
    <t>AAM KE PED WALA</t>
  </si>
  <si>
    <t>SANJEEV</t>
  </si>
  <si>
    <t>GURNAM SINGH</t>
  </si>
  <si>
    <t>SAIDPURA</t>
  </si>
  <si>
    <t>AMRUD KE PED WALA</t>
  </si>
  <si>
    <t>RAVINDRA</t>
  </si>
  <si>
    <t>JAYPAL SINGH</t>
  </si>
  <si>
    <t>KROWN WALA KHET</t>
  </si>
  <si>
    <t>YOGRAJ</t>
  </si>
  <si>
    <t>KALRAM</t>
  </si>
  <si>
    <t>KIRSHAN</t>
  </si>
  <si>
    <t>PINTU</t>
  </si>
  <si>
    <t>UDHAM SINGH</t>
  </si>
  <si>
    <t>ARAINPURA</t>
  </si>
  <si>
    <t>VIJAY</t>
  </si>
  <si>
    <t>PREM SINGH</t>
  </si>
  <si>
    <t>KAMBOPURA</t>
  </si>
  <si>
    <t>SANDIP</t>
  </si>
  <si>
    <t xml:space="preserve">RAJBIR </t>
  </si>
  <si>
    <t>SARSO KE PASS</t>
  </si>
  <si>
    <t>GOLDI</t>
  </si>
  <si>
    <t>KUP WALA KHET</t>
  </si>
  <si>
    <t>SHIV SHAKTI</t>
  </si>
  <si>
    <t>RINKU</t>
  </si>
  <si>
    <t>PADAM SINGH</t>
  </si>
  <si>
    <t>NEEM KA PED</t>
  </si>
  <si>
    <t>KULDEEP</t>
  </si>
  <si>
    <t>BRHAMPAL</t>
  </si>
  <si>
    <t>SONU SINGH</t>
  </si>
  <si>
    <t>SUKHPAL SINGH</t>
  </si>
  <si>
    <t>RISHU</t>
  </si>
  <si>
    <t>BHUPENDER SINGH</t>
  </si>
  <si>
    <t>KRISHAN</t>
  </si>
  <si>
    <t>BUDHRAM</t>
  </si>
  <si>
    <t>UDSAGAR</t>
  </si>
  <si>
    <t>JODHPUR</t>
  </si>
  <si>
    <t>RAJASTHAN</t>
  </si>
  <si>
    <t>PAWAN SINGH</t>
  </si>
  <si>
    <t>RAMCHANDAR</t>
  </si>
  <si>
    <t>SOHANLAL</t>
  </si>
  <si>
    <t>DHANSAGAR</t>
  </si>
  <si>
    <t>DEVILAL</t>
  </si>
  <si>
    <t>SADHURAM</t>
  </si>
  <si>
    <t>GOPIRAM</t>
  </si>
  <si>
    <t>SARJEET</t>
  </si>
  <si>
    <t>PARBHU</t>
  </si>
  <si>
    <t>BALVEER</t>
  </si>
  <si>
    <t>SUKHRAM</t>
  </si>
  <si>
    <t>NEAR GOVT.SCHOOL</t>
  </si>
  <si>
    <t>SOHAN LAL</t>
  </si>
  <si>
    <t>DHOLU RAM</t>
  </si>
  <si>
    <t>RAJ KUMAR</t>
  </si>
  <si>
    <t>MOHAN</t>
  </si>
  <si>
    <t>SATISH</t>
  </si>
  <si>
    <t>RAM KUMAR</t>
  </si>
  <si>
    <t>RAM LAL</t>
  </si>
  <si>
    <t>K.LAL</t>
  </si>
  <si>
    <t>NARAYAN SINGH</t>
  </si>
  <si>
    <t>RAMSAWROOP</t>
  </si>
  <si>
    <t>PARDEEP</t>
  </si>
  <si>
    <t>SAMPAT RAM</t>
  </si>
  <si>
    <t>SATNAM</t>
  </si>
  <si>
    <t>GOVARDHAN</t>
  </si>
  <si>
    <t>DIWAN</t>
  </si>
  <si>
    <t>BALURAM</t>
  </si>
  <si>
    <t>SAJJAN SINGH</t>
  </si>
  <si>
    <t>LAXMI RAM</t>
  </si>
  <si>
    <t xml:space="preserve">ASHOK 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</si>
</sst>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2"/>
      <color theme="1"/>
      <name val="Times New Roman"/>
      <family val="1"/>
    </font>
    <font>
      <sz val="11"/>
      <color rgb="FF08080A"/>
      <name val="Times New Roman"/>
      <family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3" fillId="0" borderId="0"/>
  </cellStyleXfs>
  <cellXfs count="81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>
      <alignment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0" fontId="19" fillId="0" borderId="8" xfId="0" applyFont="1" applyBorder="1" applyAlignment="1"/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21" fillId="0" borderId="8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3" fontId="19" fillId="0" borderId="8" xfId="0" applyNumberFormat="1" applyFont="1" applyBorder="1"/>
    <xf numFmtId="0" fontId="19" fillId="10" borderId="8" xfId="0" applyFont="1" applyFill="1" applyBorder="1"/>
    <xf numFmtId="0" fontId="19" fillId="0" borderId="0" xfId="0" applyFont="1" applyAlignment="1"/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vertical="center"/>
    </xf>
    <xf numFmtId="0" fontId="13" fillId="9" borderId="10" xfId="0" applyFont="1" applyFill="1" applyBorder="1" applyAlignment="1">
      <alignment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vertical="center"/>
    </xf>
    <xf numFmtId="0" fontId="15" fillId="9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41"/>
  <sheetViews>
    <sheetView tabSelected="1" zoomScale="120" zoomScaleNormal="120" workbookViewId="0">
      <pane xSplit="6" ySplit="4" topLeftCell="P241" activePane="bottomRight" state="frozen"/>
      <selection pane="topRight" activeCell="H1" sqref="H1"/>
      <selection pane="bottomLeft" activeCell="A5" sqref="A5"/>
      <selection pane="bottomRight" activeCell="D259" sqref="D259"/>
    </sheetView>
  </sheetViews>
  <sheetFormatPr defaultRowHeight="15"/>
  <cols>
    <col min="1" max="1" width="8.85546875" style="27" customWidth="1"/>
    <col min="2" max="2" width="24.5703125" style="27" customWidth="1"/>
    <col min="3" max="3" width="27.5703125" style="27" customWidth="1"/>
    <col min="4" max="4" width="22.140625" style="27" customWidth="1"/>
    <col min="5" max="5" width="14.28515625" style="27" customWidth="1"/>
    <col min="6" max="6" width="19" style="51" bestFit="1" customWidth="1"/>
    <col min="7" max="7" width="19.7109375" style="27" customWidth="1"/>
    <col min="8" max="8" width="22.5703125" style="27" customWidth="1"/>
    <col min="9" max="9" width="14.140625" style="51" bestFit="1" customWidth="1"/>
    <col min="10" max="10" width="7.7109375" style="53" bestFit="1" customWidth="1"/>
    <col min="11" max="11" width="9.140625" style="53"/>
    <col min="12" max="12" width="6.5703125" style="27" bestFit="1" customWidth="1"/>
    <col min="13" max="13" width="5.140625" style="27" bestFit="1" customWidth="1"/>
    <col min="14" max="14" width="12.5703125" style="54" customWidth="1"/>
    <col min="15" max="15" width="5.140625" style="27" bestFit="1" customWidth="1"/>
    <col min="16" max="16" width="12.85546875" style="54" bestFit="1" customWidth="1"/>
    <col min="17" max="17" width="9.140625" style="27"/>
    <col min="18" max="19" width="9.140625" style="54"/>
    <col min="20" max="20" width="9.140625" style="27"/>
    <col min="21" max="21" width="9.140625" style="54"/>
    <col min="22" max="25" width="9.140625" style="27"/>
    <col min="26" max="26" width="9.140625" style="26"/>
    <col min="27" max="16384" width="9.140625" style="27"/>
  </cols>
  <sheetData>
    <row r="1" spans="1:26" s="13" customFormat="1" ht="18.75" customHeight="1">
      <c r="A1" s="71" t="s">
        <v>0</v>
      </c>
      <c r="B1" s="71"/>
      <c r="C1" s="71"/>
      <c r="D1" s="1"/>
      <c r="E1" s="2"/>
      <c r="F1" s="3"/>
      <c r="G1" s="4"/>
      <c r="H1" s="5"/>
      <c r="I1" s="3"/>
      <c r="J1" s="6"/>
      <c r="K1" s="6"/>
      <c r="L1" s="7"/>
      <c r="M1" s="8"/>
      <c r="N1" s="8"/>
      <c r="O1" s="8"/>
      <c r="P1" s="9" t="s">
        <v>1</v>
      </c>
      <c r="Q1" s="10"/>
      <c r="R1" s="11"/>
      <c r="S1" s="11"/>
      <c r="T1" s="8"/>
      <c r="U1" s="8" t="s">
        <v>1</v>
      </c>
      <c r="V1" s="10"/>
      <c r="W1" s="10"/>
      <c r="X1" s="10"/>
      <c r="Y1" s="11"/>
      <c r="Z1" s="12"/>
    </row>
    <row r="2" spans="1:26" s="13" customFormat="1" ht="18" customHeight="1" thickBot="1">
      <c r="A2" s="72">
        <v>44621</v>
      </c>
      <c r="B2" s="72"/>
      <c r="C2" s="72"/>
      <c r="D2" s="14"/>
      <c r="E2" s="15"/>
      <c r="F2" s="3"/>
      <c r="G2" s="5"/>
      <c r="H2" s="4"/>
      <c r="I2" s="16"/>
      <c r="J2" s="6"/>
      <c r="K2" s="6"/>
      <c r="L2" s="7"/>
      <c r="M2" s="8"/>
      <c r="N2" s="8"/>
      <c r="O2" s="8"/>
      <c r="P2" s="9"/>
      <c r="Q2" s="10"/>
      <c r="R2" s="11"/>
      <c r="S2" s="11"/>
      <c r="T2" s="8"/>
      <c r="U2" s="8"/>
      <c r="V2" s="10"/>
      <c r="W2" s="10"/>
      <c r="X2" s="10"/>
      <c r="Y2" s="11"/>
      <c r="Z2" s="12"/>
    </row>
    <row r="3" spans="1:26">
      <c r="A3" s="73" t="s">
        <v>2</v>
      </c>
      <c r="B3" s="75" t="s">
        <v>3</v>
      </c>
      <c r="C3" s="77" t="s">
        <v>4</v>
      </c>
      <c r="D3" s="59" t="s">
        <v>5</v>
      </c>
      <c r="E3" s="61" t="s">
        <v>6</v>
      </c>
      <c r="F3" s="63" t="s">
        <v>7</v>
      </c>
      <c r="G3" s="65" t="s">
        <v>8</v>
      </c>
      <c r="H3" s="67" t="s">
        <v>9</v>
      </c>
      <c r="I3" s="69" t="s">
        <v>10</v>
      </c>
      <c r="J3" s="55" t="s">
        <v>11</v>
      </c>
      <c r="K3" s="17" t="s">
        <v>12</v>
      </c>
      <c r="L3" s="57" t="s">
        <v>13</v>
      </c>
      <c r="M3" s="18"/>
      <c r="N3" s="19" t="s">
        <v>14</v>
      </c>
      <c r="O3" s="19"/>
      <c r="P3" s="20" t="s">
        <v>15</v>
      </c>
      <c r="Q3" s="19"/>
      <c r="R3" s="19" t="s">
        <v>16</v>
      </c>
      <c r="S3" s="21"/>
      <c r="T3" s="22" t="s">
        <v>17</v>
      </c>
      <c r="U3" s="21"/>
      <c r="V3" s="23" t="s">
        <v>18</v>
      </c>
      <c r="W3" s="21"/>
      <c r="X3" s="24" t="s">
        <v>19</v>
      </c>
      <c r="Y3" s="25"/>
    </row>
    <row r="4" spans="1:26" ht="16.5" customHeight="1">
      <c r="A4" s="74"/>
      <c r="B4" s="76"/>
      <c r="C4" s="78"/>
      <c r="D4" s="60"/>
      <c r="E4" s="62"/>
      <c r="F4" s="64"/>
      <c r="G4" s="66"/>
      <c r="H4" s="68"/>
      <c r="I4" s="70"/>
      <c r="J4" s="56"/>
      <c r="K4" s="28" t="s">
        <v>20</v>
      </c>
      <c r="L4" s="58"/>
      <c r="M4" s="29" t="s">
        <v>21</v>
      </c>
      <c r="N4" s="30" t="s">
        <v>22</v>
      </c>
      <c r="O4" s="29" t="s">
        <v>21</v>
      </c>
      <c r="P4" s="31" t="s">
        <v>23</v>
      </c>
      <c r="Q4" s="29" t="s">
        <v>21</v>
      </c>
      <c r="R4" s="32" t="s">
        <v>24</v>
      </c>
      <c r="S4" s="33" t="s">
        <v>21</v>
      </c>
      <c r="T4" s="34" t="s">
        <v>24</v>
      </c>
      <c r="U4" s="33" t="s">
        <v>21</v>
      </c>
      <c r="V4" s="35" t="s">
        <v>24</v>
      </c>
      <c r="W4" s="33" t="s">
        <v>21</v>
      </c>
      <c r="X4" s="36" t="s">
        <v>24</v>
      </c>
      <c r="Y4" s="37" t="s">
        <v>21</v>
      </c>
    </row>
    <row r="5" spans="1:26" s="26" customFormat="1">
      <c r="A5" s="38">
        <v>2526</v>
      </c>
      <c r="B5" s="39" t="s">
        <v>25</v>
      </c>
      <c r="C5" s="39" t="s">
        <v>26</v>
      </c>
      <c r="D5" s="39" t="s">
        <v>27</v>
      </c>
      <c r="E5" s="39" t="s">
        <v>28</v>
      </c>
      <c r="F5" s="40" t="s">
        <v>29</v>
      </c>
      <c r="G5" s="39" t="s">
        <v>30</v>
      </c>
      <c r="H5" s="39" t="s">
        <v>31</v>
      </c>
      <c r="I5" s="40" t="s">
        <v>32</v>
      </c>
      <c r="J5" s="41">
        <v>7.8</v>
      </c>
      <c r="K5" s="42">
        <v>0.24</v>
      </c>
      <c r="L5" s="42">
        <v>0.7040000000000004</v>
      </c>
      <c r="M5" s="43" t="str">
        <f t="shared" ref="M5:M20" si="0">IF(L5&gt;0.75,"H",IF(L5&gt;0.5,"M","L"))</f>
        <v>M</v>
      </c>
      <c r="N5" s="44">
        <v>4.6166400000000003</v>
      </c>
      <c r="O5" s="43" t="str">
        <f t="shared" ref="O5:O20" si="1">IF(N5&gt;23.2,"H",IF(N5&gt;9.3,"M","L"))</f>
        <v>L</v>
      </c>
      <c r="P5" s="44">
        <v>152.10240000000002</v>
      </c>
      <c r="Q5" s="43" t="str">
        <f t="shared" ref="Q5:Q20" si="2">IF(P5&gt;136,"H",IF(P5&gt;58.4,"M","L"))</f>
        <v>H</v>
      </c>
      <c r="R5" s="44">
        <v>1.27</v>
      </c>
      <c r="S5" s="43" t="str">
        <f t="shared" ref="S5:S68" si="3">IF(R5&gt;0.6,"S","D")</f>
        <v>S</v>
      </c>
      <c r="T5" s="44">
        <v>1.8280000000000001</v>
      </c>
      <c r="U5" s="43" t="str">
        <f t="shared" ref="U5:U68" si="4">IF(T5&gt;0.2,"S","D")</f>
        <v>S</v>
      </c>
      <c r="V5" s="44">
        <v>11.59</v>
      </c>
      <c r="W5" s="43" t="str">
        <f t="shared" ref="W5:W68" si="5">IF(V5&gt;4.5,"S","D")</f>
        <v>S</v>
      </c>
      <c r="X5" s="44">
        <v>1.8540000000000001</v>
      </c>
      <c r="Y5" s="43" t="str">
        <f t="shared" ref="Y5:Y68" si="6">IF(X5&gt;2,"S","D")</f>
        <v>D</v>
      </c>
    </row>
    <row r="6" spans="1:26" s="26" customFormat="1">
      <c r="A6" s="38">
        <v>2527</v>
      </c>
      <c r="B6" s="39" t="s">
        <v>33</v>
      </c>
      <c r="C6" s="39" t="s">
        <v>34</v>
      </c>
      <c r="D6" s="39" t="s">
        <v>27</v>
      </c>
      <c r="E6" s="39" t="s">
        <v>28</v>
      </c>
      <c r="F6" s="40" t="s">
        <v>29</v>
      </c>
      <c r="G6" s="39" t="s">
        <v>30</v>
      </c>
      <c r="H6" s="39" t="s">
        <v>35</v>
      </c>
      <c r="I6" s="40" t="s">
        <v>32</v>
      </c>
      <c r="J6" s="41">
        <v>8.1</v>
      </c>
      <c r="K6" s="42">
        <v>0.36</v>
      </c>
      <c r="L6" s="42">
        <v>0.67200000000000015</v>
      </c>
      <c r="M6" s="43" t="str">
        <f t="shared" si="0"/>
        <v>M</v>
      </c>
      <c r="N6" s="44">
        <v>5.6425600000000005</v>
      </c>
      <c r="O6" s="43" t="str">
        <f t="shared" si="1"/>
        <v>L</v>
      </c>
      <c r="P6" s="44">
        <v>78.444800000000001</v>
      </c>
      <c r="Q6" s="43" t="str">
        <f t="shared" si="2"/>
        <v>M</v>
      </c>
      <c r="R6" s="44">
        <v>1.1619999999999999</v>
      </c>
      <c r="S6" s="43" t="str">
        <f t="shared" si="3"/>
        <v>S</v>
      </c>
      <c r="T6" s="44">
        <v>1.458</v>
      </c>
      <c r="U6" s="43" t="str">
        <f t="shared" si="4"/>
        <v>S</v>
      </c>
      <c r="V6" s="44">
        <v>6.548</v>
      </c>
      <c r="W6" s="43" t="str">
        <f t="shared" si="5"/>
        <v>S</v>
      </c>
      <c r="X6" s="44">
        <v>2.3319999999999999</v>
      </c>
      <c r="Y6" s="43" t="str">
        <f t="shared" si="6"/>
        <v>S</v>
      </c>
    </row>
    <row r="7" spans="1:26" s="26" customFormat="1">
      <c r="A7" s="38">
        <v>2528</v>
      </c>
      <c r="B7" s="39" t="s">
        <v>36</v>
      </c>
      <c r="C7" s="39" t="s">
        <v>37</v>
      </c>
      <c r="D7" s="39" t="s">
        <v>27</v>
      </c>
      <c r="E7" s="39" t="s">
        <v>28</v>
      </c>
      <c r="F7" s="40" t="s">
        <v>29</v>
      </c>
      <c r="G7" s="39" t="s">
        <v>30</v>
      </c>
      <c r="H7" s="39" t="s">
        <v>38</v>
      </c>
      <c r="I7" s="40" t="s">
        <v>32</v>
      </c>
      <c r="J7" s="41">
        <v>7.9</v>
      </c>
      <c r="K7" s="42">
        <v>0.35</v>
      </c>
      <c r="L7" s="42">
        <v>0.9600000000000003</v>
      </c>
      <c r="M7" s="43" t="str">
        <f t="shared" si="0"/>
        <v>H</v>
      </c>
      <c r="N7" s="44">
        <v>9</v>
      </c>
      <c r="O7" s="43" t="str">
        <f t="shared" si="1"/>
        <v>L</v>
      </c>
      <c r="P7" s="44">
        <v>63.865600000000008</v>
      </c>
      <c r="Q7" s="43" t="str">
        <f t="shared" si="2"/>
        <v>M</v>
      </c>
      <c r="R7" s="44">
        <v>0.27800000000000002</v>
      </c>
      <c r="S7" s="43" t="str">
        <f t="shared" si="3"/>
        <v>D</v>
      </c>
      <c r="T7" s="44">
        <v>1.01</v>
      </c>
      <c r="U7" s="43" t="str">
        <f t="shared" si="4"/>
        <v>S</v>
      </c>
      <c r="V7" s="44">
        <v>2.8420000000000001</v>
      </c>
      <c r="W7" s="43" t="str">
        <f t="shared" si="5"/>
        <v>D</v>
      </c>
      <c r="X7" s="44">
        <v>4.2000000000000003E-2</v>
      </c>
      <c r="Y7" s="43" t="str">
        <f t="shared" si="6"/>
        <v>D</v>
      </c>
    </row>
    <row r="8" spans="1:26" s="26" customFormat="1">
      <c r="A8" s="38">
        <v>2529</v>
      </c>
      <c r="B8" s="39" t="s">
        <v>39</v>
      </c>
      <c r="C8" s="39"/>
      <c r="D8" s="39" t="s">
        <v>27</v>
      </c>
      <c r="E8" s="39" t="s">
        <v>28</v>
      </c>
      <c r="F8" s="40" t="s">
        <v>29</v>
      </c>
      <c r="G8" s="39" t="s">
        <v>30</v>
      </c>
      <c r="H8" s="39">
        <v>117</v>
      </c>
      <c r="I8" s="40" t="s">
        <v>32</v>
      </c>
      <c r="J8" s="41">
        <v>7.8</v>
      </c>
      <c r="K8" s="42">
        <v>0.23</v>
      </c>
      <c r="L8" s="42">
        <v>0.89600000000000024</v>
      </c>
      <c r="M8" s="43" t="str">
        <f t="shared" si="0"/>
        <v>H</v>
      </c>
      <c r="N8" s="44">
        <v>4.6166400000000003</v>
      </c>
      <c r="O8" s="43" t="str">
        <f t="shared" si="1"/>
        <v>L</v>
      </c>
      <c r="P8" s="44">
        <v>104.6656</v>
      </c>
      <c r="Q8" s="43" t="str">
        <f t="shared" si="2"/>
        <v>M</v>
      </c>
      <c r="R8" s="44">
        <v>1.244</v>
      </c>
      <c r="S8" s="43" t="str">
        <f t="shared" si="3"/>
        <v>S</v>
      </c>
      <c r="T8" s="44">
        <v>2.0179999999999998</v>
      </c>
      <c r="U8" s="43" t="str">
        <f t="shared" si="4"/>
        <v>S</v>
      </c>
      <c r="V8" s="44">
        <v>5.77</v>
      </c>
      <c r="W8" s="43" t="str">
        <f t="shared" si="5"/>
        <v>S</v>
      </c>
      <c r="X8" s="44">
        <v>6.7320000000000002</v>
      </c>
      <c r="Y8" s="43" t="str">
        <f t="shared" si="6"/>
        <v>S</v>
      </c>
    </row>
    <row r="9" spans="1:26" s="26" customFormat="1">
      <c r="A9" s="38">
        <v>2530</v>
      </c>
      <c r="B9" s="39" t="s">
        <v>39</v>
      </c>
      <c r="C9" s="39"/>
      <c r="D9" s="39" t="s">
        <v>27</v>
      </c>
      <c r="E9" s="39" t="s">
        <v>28</v>
      </c>
      <c r="F9" s="40" t="s">
        <v>29</v>
      </c>
      <c r="G9" s="39" t="s">
        <v>30</v>
      </c>
      <c r="H9" s="39" t="s">
        <v>40</v>
      </c>
      <c r="I9" s="40" t="s">
        <v>32</v>
      </c>
      <c r="J9" s="41">
        <v>8.1</v>
      </c>
      <c r="K9" s="42">
        <v>0.26</v>
      </c>
      <c r="L9" s="42">
        <v>0.25600000000000023</v>
      </c>
      <c r="M9" s="43" t="str">
        <f t="shared" si="0"/>
        <v>L</v>
      </c>
      <c r="N9" s="44">
        <v>4.1036800000000007</v>
      </c>
      <c r="O9" s="43" t="str">
        <f t="shared" si="1"/>
        <v>L</v>
      </c>
      <c r="P9" s="44">
        <v>112.55360000000002</v>
      </c>
      <c r="Q9" s="43" t="str">
        <f t="shared" si="2"/>
        <v>M</v>
      </c>
      <c r="R9" s="44">
        <v>2.3380000000000001</v>
      </c>
      <c r="S9" s="43" t="str">
        <f t="shared" si="3"/>
        <v>S</v>
      </c>
      <c r="T9" s="44">
        <v>1.6379999999999999</v>
      </c>
      <c r="U9" s="43" t="str">
        <f t="shared" si="4"/>
        <v>S</v>
      </c>
      <c r="V9" s="44">
        <v>3.8780000000000001</v>
      </c>
      <c r="W9" s="43" t="str">
        <f t="shared" si="5"/>
        <v>D</v>
      </c>
      <c r="X9" s="44">
        <v>0.55800000000000005</v>
      </c>
      <c r="Y9" s="43" t="str">
        <f t="shared" si="6"/>
        <v>D</v>
      </c>
    </row>
    <row r="10" spans="1:26" s="26" customFormat="1">
      <c r="A10" s="38">
        <v>2531</v>
      </c>
      <c r="B10" s="39" t="s">
        <v>41</v>
      </c>
      <c r="C10" s="39"/>
      <c r="D10" s="39" t="s">
        <v>27</v>
      </c>
      <c r="E10" s="39" t="s">
        <v>28</v>
      </c>
      <c r="F10" s="40" t="s">
        <v>29</v>
      </c>
      <c r="G10" s="39" t="s">
        <v>30</v>
      </c>
      <c r="H10" s="39" t="s">
        <v>42</v>
      </c>
      <c r="I10" s="40" t="s">
        <v>32</v>
      </c>
      <c r="J10" s="41">
        <v>8.1999999999999993</v>
      </c>
      <c r="K10" s="42">
        <v>0.37</v>
      </c>
      <c r="L10" s="42">
        <v>0.41600000000000026</v>
      </c>
      <c r="M10" s="43" t="str">
        <f t="shared" si="0"/>
        <v>L</v>
      </c>
      <c r="N10" s="44">
        <v>4.1036800000000007</v>
      </c>
      <c r="O10" s="43" t="str">
        <f t="shared" si="1"/>
        <v>L</v>
      </c>
      <c r="P10" s="44">
        <v>263.024</v>
      </c>
      <c r="Q10" s="43" t="str">
        <f t="shared" si="2"/>
        <v>H</v>
      </c>
      <c r="R10" s="44">
        <v>1.4319999999999999</v>
      </c>
      <c r="S10" s="43" t="str">
        <f t="shared" si="3"/>
        <v>S</v>
      </c>
      <c r="T10" s="44">
        <v>1.9179999999999999</v>
      </c>
      <c r="U10" s="43" t="str">
        <f t="shared" si="4"/>
        <v>S</v>
      </c>
      <c r="V10" s="44">
        <v>11.25</v>
      </c>
      <c r="W10" s="43" t="str">
        <f t="shared" si="5"/>
        <v>S</v>
      </c>
      <c r="X10" s="44">
        <v>1.8440000000000001</v>
      </c>
      <c r="Y10" s="43" t="str">
        <f t="shared" si="6"/>
        <v>D</v>
      </c>
    </row>
    <row r="11" spans="1:26" s="26" customFormat="1">
      <c r="A11" s="38">
        <v>2532</v>
      </c>
      <c r="B11" s="39" t="s">
        <v>36</v>
      </c>
      <c r="C11" s="39" t="s">
        <v>37</v>
      </c>
      <c r="D11" s="39" t="s">
        <v>27</v>
      </c>
      <c r="E11" s="39" t="s">
        <v>28</v>
      </c>
      <c r="F11" s="40" t="s">
        <v>29</v>
      </c>
      <c r="G11" s="39" t="s">
        <v>30</v>
      </c>
      <c r="H11" s="39" t="s">
        <v>43</v>
      </c>
      <c r="I11" s="40" t="s">
        <v>32</v>
      </c>
      <c r="J11" s="41">
        <v>8.1999999999999993</v>
      </c>
      <c r="K11" s="42">
        <v>0.18</v>
      </c>
      <c r="L11" s="42">
        <v>0.25600000000000023</v>
      </c>
      <c r="M11" s="43" t="str">
        <f t="shared" si="0"/>
        <v>L</v>
      </c>
      <c r="N11" s="44">
        <v>30.7776</v>
      </c>
      <c r="O11" s="43" t="str">
        <f t="shared" si="1"/>
        <v>H</v>
      </c>
      <c r="P11" s="44">
        <v>79.968000000000004</v>
      </c>
      <c r="Q11" s="43" t="str">
        <f t="shared" si="2"/>
        <v>M</v>
      </c>
      <c r="R11" s="44">
        <v>0.64400000000000002</v>
      </c>
      <c r="S11" s="43" t="str">
        <f t="shared" si="3"/>
        <v>S</v>
      </c>
      <c r="T11" s="44">
        <v>1.75</v>
      </c>
      <c r="U11" s="43" t="str">
        <f t="shared" si="4"/>
        <v>S</v>
      </c>
      <c r="V11" s="44">
        <v>9.6240000000000006</v>
      </c>
      <c r="W11" s="43" t="str">
        <f t="shared" si="5"/>
        <v>S</v>
      </c>
      <c r="X11" s="44">
        <v>1.29</v>
      </c>
      <c r="Y11" s="43" t="str">
        <f t="shared" si="6"/>
        <v>D</v>
      </c>
    </row>
    <row r="12" spans="1:26" s="26" customFormat="1">
      <c r="A12" s="38">
        <v>2533</v>
      </c>
      <c r="B12" s="39" t="s">
        <v>44</v>
      </c>
      <c r="C12" s="39" t="s">
        <v>45</v>
      </c>
      <c r="D12" s="39" t="s">
        <v>27</v>
      </c>
      <c r="E12" s="39" t="s">
        <v>28</v>
      </c>
      <c r="F12" s="40" t="s">
        <v>29</v>
      </c>
      <c r="G12" s="39" t="s">
        <v>30</v>
      </c>
      <c r="H12" s="39" t="s">
        <v>46</v>
      </c>
      <c r="I12" s="40" t="s">
        <v>32</v>
      </c>
      <c r="J12" s="41">
        <v>7.9</v>
      </c>
      <c r="K12" s="42">
        <v>0.17</v>
      </c>
      <c r="L12" s="42">
        <v>0.89600000000000024</v>
      </c>
      <c r="M12" s="43" t="str">
        <f t="shared" si="0"/>
        <v>H</v>
      </c>
      <c r="N12" s="44">
        <v>10.259200000000002</v>
      </c>
      <c r="O12" s="43" t="str">
        <f t="shared" si="1"/>
        <v>M</v>
      </c>
      <c r="P12" s="44">
        <v>118.97280000000002</v>
      </c>
      <c r="Q12" s="43" t="str">
        <f t="shared" si="2"/>
        <v>M</v>
      </c>
      <c r="R12" s="44">
        <v>1.0760000000000001</v>
      </c>
      <c r="S12" s="43" t="str">
        <f t="shared" si="3"/>
        <v>S</v>
      </c>
      <c r="T12" s="44">
        <v>1.716</v>
      </c>
      <c r="U12" s="43" t="str">
        <f t="shared" si="4"/>
        <v>S</v>
      </c>
      <c r="V12" s="44">
        <v>10.07</v>
      </c>
      <c r="W12" s="43" t="str">
        <f t="shared" si="5"/>
        <v>S</v>
      </c>
      <c r="X12" s="44">
        <v>1.1519999999999999</v>
      </c>
      <c r="Y12" s="43" t="str">
        <f t="shared" si="6"/>
        <v>D</v>
      </c>
    </row>
    <row r="13" spans="1:26" s="26" customFormat="1">
      <c r="A13" s="38">
        <v>2534</v>
      </c>
      <c r="B13" s="39" t="s">
        <v>47</v>
      </c>
      <c r="C13" s="39" t="s">
        <v>48</v>
      </c>
      <c r="D13" s="39" t="s">
        <v>27</v>
      </c>
      <c r="E13" s="39" t="s">
        <v>28</v>
      </c>
      <c r="F13" s="40" t="s">
        <v>29</v>
      </c>
      <c r="G13" s="39" t="s">
        <v>30</v>
      </c>
      <c r="H13" s="39">
        <v>46</v>
      </c>
      <c r="I13" s="40" t="s">
        <v>32</v>
      </c>
      <c r="J13" s="41">
        <v>8.1</v>
      </c>
      <c r="K13" s="42">
        <v>0.31</v>
      </c>
      <c r="L13" s="42">
        <v>0.35200000000000048</v>
      </c>
      <c r="M13" s="43" t="str">
        <f t="shared" si="0"/>
        <v>L</v>
      </c>
      <c r="N13" s="44">
        <v>3.0777600000000005</v>
      </c>
      <c r="O13" s="43" t="str">
        <f t="shared" si="1"/>
        <v>L</v>
      </c>
      <c r="P13" s="44">
        <v>129.68960000000001</v>
      </c>
      <c r="Q13" s="43" t="str">
        <f t="shared" si="2"/>
        <v>M</v>
      </c>
      <c r="R13" s="44">
        <v>1.9119999999999999</v>
      </c>
      <c r="S13" s="43" t="str">
        <f t="shared" si="3"/>
        <v>S</v>
      </c>
      <c r="T13" s="44">
        <v>1.794</v>
      </c>
      <c r="U13" s="43" t="str">
        <f t="shared" si="4"/>
        <v>S</v>
      </c>
      <c r="V13" s="44">
        <v>8.5120000000000005</v>
      </c>
      <c r="W13" s="43" t="str">
        <f t="shared" si="5"/>
        <v>S</v>
      </c>
      <c r="X13" s="44">
        <v>1.9419999999999999</v>
      </c>
      <c r="Y13" s="43" t="str">
        <f t="shared" si="6"/>
        <v>D</v>
      </c>
    </row>
    <row r="14" spans="1:26" s="26" customFormat="1">
      <c r="A14" s="38">
        <v>2535</v>
      </c>
      <c r="B14" s="39" t="s">
        <v>49</v>
      </c>
      <c r="C14" s="39" t="s">
        <v>50</v>
      </c>
      <c r="D14" s="39" t="s">
        <v>27</v>
      </c>
      <c r="E14" s="39" t="s">
        <v>28</v>
      </c>
      <c r="F14" s="40" t="s">
        <v>29</v>
      </c>
      <c r="G14" s="39" t="s">
        <v>30</v>
      </c>
      <c r="H14" s="39" t="s">
        <v>51</v>
      </c>
      <c r="I14" s="40" t="s">
        <v>32</v>
      </c>
      <c r="J14" s="41">
        <v>8.1</v>
      </c>
      <c r="K14" s="42">
        <v>0.25</v>
      </c>
      <c r="L14" s="42">
        <v>0.57600000000000029</v>
      </c>
      <c r="M14" s="43" t="str">
        <f t="shared" si="0"/>
        <v>M</v>
      </c>
      <c r="N14" s="44">
        <v>3.0777600000000005</v>
      </c>
      <c r="O14" s="43" t="str">
        <f t="shared" si="1"/>
        <v>L</v>
      </c>
      <c r="P14" s="44">
        <v>63.321600000000011</v>
      </c>
      <c r="Q14" s="43" t="str">
        <f t="shared" si="2"/>
        <v>M</v>
      </c>
      <c r="R14" s="44">
        <v>0.83399999999999996</v>
      </c>
      <c r="S14" s="43" t="str">
        <f t="shared" si="3"/>
        <v>S</v>
      </c>
      <c r="T14" s="44">
        <v>1.38</v>
      </c>
      <c r="U14" s="43" t="str">
        <f t="shared" si="4"/>
        <v>S</v>
      </c>
      <c r="V14" s="44">
        <v>5.0640000000000001</v>
      </c>
      <c r="W14" s="43" t="str">
        <f t="shared" si="5"/>
        <v>S</v>
      </c>
      <c r="X14" s="44">
        <v>0.46200000000000002</v>
      </c>
      <c r="Y14" s="43" t="str">
        <f t="shared" si="6"/>
        <v>D</v>
      </c>
    </row>
    <row r="15" spans="1:26" s="26" customFormat="1">
      <c r="A15" s="38">
        <v>2536</v>
      </c>
      <c r="B15" s="39" t="s">
        <v>52</v>
      </c>
      <c r="C15" s="39" t="s">
        <v>53</v>
      </c>
      <c r="D15" s="39" t="s">
        <v>27</v>
      </c>
      <c r="E15" s="39" t="s">
        <v>28</v>
      </c>
      <c r="F15" s="40" t="s">
        <v>29</v>
      </c>
      <c r="G15" s="39" t="s">
        <v>30</v>
      </c>
      <c r="H15" s="39">
        <v>116</v>
      </c>
      <c r="I15" s="40" t="s">
        <v>32</v>
      </c>
      <c r="J15" s="41">
        <v>7.9</v>
      </c>
      <c r="K15" s="42">
        <v>0.31</v>
      </c>
      <c r="L15" s="42">
        <v>0.89600000000000024</v>
      </c>
      <c r="M15" s="43" t="str">
        <f t="shared" si="0"/>
        <v>H</v>
      </c>
      <c r="N15" s="44">
        <v>3.0777600000000005</v>
      </c>
      <c r="O15" s="43" t="str">
        <f t="shared" si="1"/>
        <v>L</v>
      </c>
      <c r="P15" s="44">
        <v>402.01600000000008</v>
      </c>
      <c r="Q15" s="43" t="str">
        <f t="shared" si="2"/>
        <v>H</v>
      </c>
      <c r="R15" s="44">
        <v>0.76800000000000002</v>
      </c>
      <c r="S15" s="43" t="str">
        <f t="shared" si="3"/>
        <v>S</v>
      </c>
      <c r="T15" s="44">
        <v>1.39</v>
      </c>
      <c r="U15" s="43" t="str">
        <f t="shared" si="4"/>
        <v>S</v>
      </c>
      <c r="V15" s="44">
        <v>5.25</v>
      </c>
      <c r="W15" s="43" t="str">
        <f t="shared" si="5"/>
        <v>S</v>
      </c>
      <c r="X15" s="44">
        <v>0.40400000000000003</v>
      </c>
      <c r="Y15" s="43" t="str">
        <f t="shared" si="6"/>
        <v>D</v>
      </c>
    </row>
    <row r="16" spans="1:26" s="26" customFormat="1">
      <c r="A16" s="38">
        <v>2537</v>
      </c>
      <c r="B16" s="39" t="s">
        <v>54</v>
      </c>
      <c r="C16" s="39" t="s">
        <v>55</v>
      </c>
      <c r="D16" s="39" t="s">
        <v>27</v>
      </c>
      <c r="E16" s="39" t="s">
        <v>28</v>
      </c>
      <c r="F16" s="40" t="s">
        <v>29</v>
      </c>
      <c r="G16" s="39" t="s">
        <v>30</v>
      </c>
      <c r="H16" s="39">
        <v>82</v>
      </c>
      <c r="I16" s="40" t="s">
        <v>32</v>
      </c>
      <c r="J16" s="41">
        <v>8.1</v>
      </c>
      <c r="K16" s="42">
        <v>0.31</v>
      </c>
      <c r="L16" s="42">
        <v>0.73600000000000021</v>
      </c>
      <c r="M16" s="43" t="str">
        <f t="shared" si="0"/>
        <v>M</v>
      </c>
      <c r="N16" s="44">
        <v>91.819839999999999</v>
      </c>
      <c r="O16" s="43" t="str">
        <f t="shared" si="1"/>
        <v>H</v>
      </c>
      <c r="P16" s="44">
        <v>596.22400000000005</v>
      </c>
      <c r="Q16" s="43" t="str">
        <f t="shared" si="2"/>
        <v>H</v>
      </c>
      <c r="R16" s="44">
        <v>2.2559999999999998</v>
      </c>
      <c r="S16" s="43" t="str">
        <f t="shared" si="3"/>
        <v>S</v>
      </c>
      <c r="T16" s="44">
        <v>1.6819999999999999</v>
      </c>
      <c r="U16" s="43" t="str">
        <f t="shared" si="4"/>
        <v>S</v>
      </c>
      <c r="V16" s="44">
        <v>6.5839999999999996</v>
      </c>
      <c r="W16" s="43" t="str">
        <f t="shared" si="5"/>
        <v>S</v>
      </c>
      <c r="X16" s="44">
        <v>1.0740000000000001</v>
      </c>
      <c r="Y16" s="43" t="str">
        <f t="shared" si="6"/>
        <v>D</v>
      </c>
    </row>
    <row r="17" spans="1:25" s="26" customFormat="1">
      <c r="A17" s="38">
        <v>2538</v>
      </c>
      <c r="B17" s="39" t="s">
        <v>56</v>
      </c>
      <c r="C17" s="39" t="s">
        <v>57</v>
      </c>
      <c r="D17" s="39" t="s">
        <v>27</v>
      </c>
      <c r="E17" s="39" t="s">
        <v>28</v>
      </c>
      <c r="F17" s="40" t="s">
        <v>29</v>
      </c>
      <c r="G17" s="39" t="s">
        <v>30</v>
      </c>
      <c r="H17" s="39" t="s">
        <v>58</v>
      </c>
      <c r="I17" s="40" t="s">
        <v>32</v>
      </c>
      <c r="J17" s="41">
        <v>8.4</v>
      </c>
      <c r="K17" s="42">
        <v>0.18</v>
      </c>
      <c r="L17" s="42">
        <v>0.41600000000000026</v>
      </c>
      <c r="M17" s="43" t="str">
        <f t="shared" si="0"/>
        <v>L</v>
      </c>
      <c r="N17" s="44">
        <v>4.1036800000000007</v>
      </c>
      <c r="O17" s="43" t="str">
        <f t="shared" si="1"/>
        <v>L</v>
      </c>
      <c r="P17" s="44">
        <v>126.3168</v>
      </c>
      <c r="Q17" s="43" t="str">
        <f t="shared" si="2"/>
        <v>M</v>
      </c>
      <c r="R17" s="44">
        <v>1.8839999999999999</v>
      </c>
      <c r="S17" s="43" t="str">
        <f t="shared" si="3"/>
        <v>S</v>
      </c>
      <c r="T17" s="44">
        <v>1.6259999999999999</v>
      </c>
      <c r="U17" s="43" t="str">
        <f t="shared" si="4"/>
        <v>S</v>
      </c>
      <c r="V17" s="44">
        <v>6.4</v>
      </c>
      <c r="W17" s="43" t="str">
        <f t="shared" si="5"/>
        <v>S</v>
      </c>
      <c r="X17" s="44">
        <v>2.0099999999999998</v>
      </c>
      <c r="Y17" s="43" t="str">
        <f t="shared" si="6"/>
        <v>S</v>
      </c>
    </row>
    <row r="18" spans="1:25" s="26" customFormat="1">
      <c r="A18" s="38">
        <v>2539</v>
      </c>
      <c r="B18" s="39" t="s">
        <v>59</v>
      </c>
      <c r="C18" s="39" t="s">
        <v>54</v>
      </c>
      <c r="D18" s="39" t="s">
        <v>27</v>
      </c>
      <c r="E18" s="39" t="s">
        <v>28</v>
      </c>
      <c r="F18" s="40" t="s">
        <v>29</v>
      </c>
      <c r="G18" s="39" t="s">
        <v>30</v>
      </c>
      <c r="H18" s="39" t="s">
        <v>60</v>
      </c>
      <c r="I18" s="40" t="s">
        <v>32</v>
      </c>
      <c r="J18" s="41">
        <v>8.1</v>
      </c>
      <c r="K18" s="42">
        <v>0.23</v>
      </c>
      <c r="L18" s="42">
        <v>0.51200000000000023</v>
      </c>
      <c r="M18" s="43" t="str">
        <f t="shared" si="0"/>
        <v>M</v>
      </c>
      <c r="N18" s="44">
        <v>3.0777600000000005</v>
      </c>
      <c r="O18" s="43" t="str">
        <f t="shared" si="1"/>
        <v>L</v>
      </c>
      <c r="P18" s="44">
        <v>57.39200000000001</v>
      </c>
      <c r="Q18" s="43" t="str">
        <f t="shared" si="2"/>
        <v>L</v>
      </c>
      <c r="R18" s="44">
        <v>1.05</v>
      </c>
      <c r="S18" s="43" t="str">
        <f t="shared" si="3"/>
        <v>S</v>
      </c>
      <c r="T18" s="44">
        <v>1.536</v>
      </c>
      <c r="U18" s="43" t="str">
        <f t="shared" si="4"/>
        <v>S</v>
      </c>
      <c r="V18" s="44">
        <v>5.4359999999999999</v>
      </c>
      <c r="W18" s="43" t="str">
        <f t="shared" si="5"/>
        <v>S</v>
      </c>
      <c r="X18" s="44">
        <v>1.1619999999999999</v>
      </c>
      <c r="Y18" s="43" t="str">
        <f t="shared" si="6"/>
        <v>D</v>
      </c>
    </row>
    <row r="19" spans="1:25" s="26" customFormat="1">
      <c r="A19" s="38">
        <v>2540</v>
      </c>
      <c r="B19" s="39" t="s">
        <v>56</v>
      </c>
      <c r="C19" s="39" t="s">
        <v>57</v>
      </c>
      <c r="D19" s="39" t="s">
        <v>27</v>
      </c>
      <c r="E19" s="39" t="s">
        <v>28</v>
      </c>
      <c r="F19" s="40" t="s">
        <v>29</v>
      </c>
      <c r="G19" s="39" t="s">
        <v>30</v>
      </c>
      <c r="H19" s="39" t="s">
        <v>60</v>
      </c>
      <c r="I19" s="40" t="s">
        <v>32</v>
      </c>
      <c r="J19" s="41">
        <v>8</v>
      </c>
      <c r="K19" s="42">
        <v>0.24</v>
      </c>
      <c r="L19" s="42">
        <v>0.48000000000000032</v>
      </c>
      <c r="M19" s="43" t="str">
        <f t="shared" si="0"/>
        <v>L</v>
      </c>
      <c r="N19" s="44">
        <v>3.0777600000000005</v>
      </c>
      <c r="O19" s="43" t="str">
        <f t="shared" si="1"/>
        <v>L</v>
      </c>
      <c r="P19" s="44">
        <v>141.7664</v>
      </c>
      <c r="Q19" s="43" t="str">
        <f t="shared" si="2"/>
        <v>H</v>
      </c>
      <c r="R19" s="44">
        <v>0.52600000000000002</v>
      </c>
      <c r="S19" s="43" t="str">
        <f t="shared" si="3"/>
        <v>D</v>
      </c>
      <c r="T19" s="44">
        <v>2.0619999999999998</v>
      </c>
      <c r="U19" s="43" t="str">
        <f t="shared" si="4"/>
        <v>S</v>
      </c>
      <c r="V19" s="44">
        <v>6.1020000000000003</v>
      </c>
      <c r="W19" s="43" t="str">
        <f t="shared" si="5"/>
        <v>S</v>
      </c>
      <c r="X19" s="44">
        <v>1.504</v>
      </c>
      <c r="Y19" s="43" t="str">
        <f t="shared" si="6"/>
        <v>D</v>
      </c>
    </row>
    <row r="20" spans="1:25" s="26" customFormat="1">
      <c r="A20" s="38">
        <v>2541</v>
      </c>
      <c r="B20" s="39" t="s">
        <v>44</v>
      </c>
      <c r="C20" s="39" t="s">
        <v>45</v>
      </c>
      <c r="D20" s="39" t="s">
        <v>27</v>
      </c>
      <c r="E20" s="39" t="s">
        <v>28</v>
      </c>
      <c r="F20" s="40" t="s">
        <v>29</v>
      </c>
      <c r="G20" s="39" t="s">
        <v>30</v>
      </c>
      <c r="H20" s="39">
        <v>98</v>
      </c>
      <c r="I20" s="40" t="s">
        <v>32</v>
      </c>
      <c r="J20" s="41">
        <v>8.1</v>
      </c>
      <c r="K20" s="42">
        <v>0.17</v>
      </c>
      <c r="L20" s="42">
        <v>0.57600000000000029</v>
      </c>
      <c r="M20" s="43" t="str">
        <f t="shared" si="0"/>
        <v>M</v>
      </c>
      <c r="N20" s="44">
        <v>6.155520000000001</v>
      </c>
      <c r="O20" s="43" t="str">
        <f t="shared" si="1"/>
        <v>L</v>
      </c>
      <c r="P20" s="44">
        <v>84.102400000000017</v>
      </c>
      <c r="Q20" s="43" t="str">
        <f t="shared" si="2"/>
        <v>M</v>
      </c>
      <c r="R20" s="44">
        <v>1.454</v>
      </c>
      <c r="S20" s="43" t="str">
        <f t="shared" si="3"/>
        <v>S</v>
      </c>
      <c r="T20" s="44">
        <v>1.8280000000000001</v>
      </c>
      <c r="U20" s="43" t="str">
        <f t="shared" si="4"/>
        <v>S</v>
      </c>
      <c r="V20" s="44">
        <v>8.8460000000000001</v>
      </c>
      <c r="W20" s="43" t="str">
        <f t="shared" si="5"/>
        <v>S</v>
      </c>
      <c r="X20" s="44">
        <v>1.766</v>
      </c>
      <c r="Y20" s="43" t="str">
        <f t="shared" si="6"/>
        <v>D</v>
      </c>
    </row>
    <row r="21" spans="1:25" s="26" customFormat="1" ht="15.75">
      <c r="A21" s="38">
        <v>2542</v>
      </c>
      <c r="B21" s="45" t="s">
        <v>61</v>
      </c>
      <c r="C21" s="39"/>
      <c r="D21" s="46" t="s">
        <v>62</v>
      </c>
      <c r="E21" s="46" t="s">
        <v>63</v>
      </c>
      <c r="F21" s="47" t="s">
        <v>64</v>
      </c>
      <c r="G21" s="39" t="s">
        <v>65</v>
      </c>
      <c r="H21" s="46" t="s">
        <v>66</v>
      </c>
      <c r="I21" s="40" t="s">
        <v>32</v>
      </c>
      <c r="J21" s="41">
        <v>7</v>
      </c>
      <c r="K21" s="48">
        <v>0.35</v>
      </c>
      <c r="L21" s="39"/>
      <c r="M21" s="39"/>
      <c r="N21" s="43"/>
      <c r="O21" s="39"/>
      <c r="P21" s="43"/>
      <c r="Q21" s="39"/>
      <c r="R21" s="44">
        <v>2.048</v>
      </c>
      <c r="S21" s="43" t="str">
        <f t="shared" si="3"/>
        <v>S</v>
      </c>
      <c r="T21" s="44">
        <v>3.758</v>
      </c>
      <c r="U21" s="43" t="str">
        <f t="shared" si="4"/>
        <v>S</v>
      </c>
      <c r="V21" s="44">
        <v>19.14</v>
      </c>
      <c r="W21" s="43" t="str">
        <f t="shared" si="5"/>
        <v>S</v>
      </c>
      <c r="X21" s="44">
        <v>12.6</v>
      </c>
      <c r="Y21" s="43" t="str">
        <f t="shared" si="6"/>
        <v>S</v>
      </c>
    </row>
    <row r="22" spans="1:25" s="26" customFormat="1" ht="15.75">
      <c r="A22" s="38">
        <v>2543</v>
      </c>
      <c r="B22" s="45" t="s">
        <v>67</v>
      </c>
      <c r="C22" s="39"/>
      <c r="D22" s="46" t="s">
        <v>62</v>
      </c>
      <c r="E22" s="46" t="s">
        <v>63</v>
      </c>
      <c r="F22" s="47" t="s">
        <v>64</v>
      </c>
      <c r="G22" s="39" t="s">
        <v>65</v>
      </c>
      <c r="H22" s="46" t="s">
        <v>68</v>
      </c>
      <c r="I22" s="40" t="s">
        <v>32</v>
      </c>
      <c r="J22" s="41">
        <v>7</v>
      </c>
      <c r="K22" s="48">
        <v>0.31</v>
      </c>
      <c r="L22" s="39"/>
      <c r="M22" s="39"/>
      <c r="N22" s="43"/>
      <c r="O22" s="39"/>
      <c r="P22" s="43"/>
      <c r="Q22" s="39"/>
      <c r="R22" s="44">
        <v>2.96</v>
      </c>
      <c r="S22" s="43" t="str">
        <f t="shared" si="3"/>
        <v>S</v>
      </c>
      <c r="T22" s="44">
        <v>5.0380000000000003</v>
      </c>
      <c r="U22" s="43" t="str">
        <f t="shared" si="4"/>
        <v>S</v>
      </c>
      <c r="V22" s="44">
        <v>24.8</v>
      </c>
      <c r="W22" s="43" t="str">
        <f t="shared" si="5"/>
        <v>S</v>
      </c>
      <c r="X22" s="44">
        <v>14.04</v>
      </c>
      <c r="Y22" s="43" t="str">
        <f t="shared" si="6"/>
        <v>S</v>
      </c>
    </row>
    <row r="23" spans="1:25" s="26" customFormat="1" ht="15.75">
      <c r="A23" s="38">
        <v>2544</v>
      </c>
      <c r="B23" s="45" t="s">
        <v>69</v>
      </c>
      <c r="C23" s="39"/>
      <c r="D23" s="46" t="s">
        <v>62</v>
      </c>
      <c r="E23" s="46" t="s">
        <v>63</v>
      </c>
      <c r="F23" s="47" t="s">
        <v>64</v>
      </c>
      <c r="G23" s="39" t="s">
        <v>65</v>
      </c>
      <c r="H23" s="46" t="s">
        <v>70</v>
      </c>
      <c r="I23" s="40" t="s">
        <v>32</v>
      </c>
      <c r="J23" s="41">
        <v>6.8</v>
      </c>
      <c r="K23" s="48">
        <v>0.41</v>
      </c>
      <c r="L23" s="39"/>
      <c r="M23" s="39"/>
      <c r="N23" s="43"/>
      <c r="O23" s="39"/>
      <c r="P23" s="43"/>
      <c r="Q23" s="39"/>
      <c r="R23" s="44">
        <v>2.218</v>
      </c>
      <c r="S23" s="43" t="str">
        <f t="shared" si="3"/>
        <v>S</v>
      </c>
      <c r="T23" s="44">
        <v>4.93</v>
      </c>
      <c r="U23" s="43" t="str">
        <f t="shared" si="4"/>
        <v>S</v>
      </c>
      <c r="V23" s="44">
        <v>22.42</v>
      </c>
      <c r="W23" s="43" t="str">
        <f t="shared" si="5"/>
        <v>S</v>
      </c>
      <c r="X23" s="44">
        <v>13.82</v>
      </c>
      <c r="Y23" s="43" t="str">
        <f t="shared" si="6"/>
        <v>S</v>
      </c>
    </row>
    <row r="24" spans="1:25" s="26" customFormat="1" ht="15.75">
      <c r="A24" s="38">
        <v>2545</v>
      </c>
      <c r="B24" s="45" t="s">
        <v>71</v>
      </c>
      <c r="C24" s="39"/>
      <c r="D24" s="46" t="s">
        <v>62</v>
      </c>
      <c r="E24" s="46" t="s">
        <v>63</v>
      </c>
      <c r="F24" s="47" t="s">
        <v>64</v>
      </c>
      <c r="G24" s="39" t="s">
        <v>65</v>
      </c>
      <c r="H24" s="46" t="s">
        <v>72</v>
      </c>
      <c r="I24" s="40" t="s">
        <v>32</v>
      </c>
      <c r="J24" s="41">
        <v>6.8</v>
      </c>
      <c r="K24" s="48">
        <v>0.36</v>
      </c>
      <c r="L24" s="39"/>
      <c r="M24" s="39"/>
      <c r="N24" s="43"/>
      <c r="O24" s="39"/>
      <c r="P24" s="43"/>
      <c r="Q24" s="39"/>
      <c r="R24" s="44">
        <v>1.6919999999999999</v>
      </c>
      <c r="S24" s="43" t="str">
        <f t="shared" si="3"/>
        <v>S</v>
      </c>
      <c r="T24" s="44">
        <v>3.9980000000000002</v>
      </c>
      <c r="U24" s="43" t="str">
        <f t="shared" si="4"/>
        <v>S</v>
      </c>
      <c r="V24" s="44">
        <v>22.58</v>
      </c>
      <c r="W24" s="43" t="str">
        <f t="shared" si="5"/>
        <v>S</v>
      </c>
      <c r="X24" s="44">
        <v>12.38</v>
      </c>
      <c r="Y24" s="43" t="str">
        <f t="shared" si="6"/>
        <v>S</v>
      </c>
    </row>
    <row r="25" spans="1:25" s="26" customFormat="1" ht="15.75">
      <c r="A25" s="38">
        <v>2546</v>
      </c>
      <c r="B25" s="45" t="s">
        <v>73</v>
      </c>
      <c r="C25" s="39"/>
      <c r="D25" s="46" t="s">
        <v>62</v>
      </c>
      <c r="E25" s="46" t="s">
        <v>63</v>
      </c>
      <c r="F25" s="47" t="s">
        <v>64</v>
      </c>
      <c r="G25" s="39" t="s">
        <v>65</v>
      </c>
      <c r="H25" s="46" t="s">
        <v>74</v>
      </c>
      <c r="I25" s="40" t="s">
        <v>32</v>
      </c>
      <c r="J25" s="41">
        <v>6.9</v>
      </c>
      <c r="K25" s="48">
        <v>0.16</v>
      </c>
      <c r="L25" s="39"/>
      <c r="M25" s="39"/>
      <c r="N25" s="43"/>
      <c r="O25" s="39"/>
      <c r="P25" s="43"/>
      <c r="Q25" s="39"/>
      <c r="R25" s="44">
        <v>2.56</v>
      </c>
      <c r="S25" s="43" t="str">
        <f t="shared" si="3"/>
        <v>S</v>
      </c>
      <c r="T25" s="44">
        <v>5.2279999999999998</v>
      </c>
      <c r="U25" s="43" t="str">
        <f t="shared" si="4"/>
        <v>S</v>
      </c>
      <c r="V25" s="44">
        <v>24.18</v>
      </c>
      <c r="W25" s="43" t="str">
        <f t="shared" si="5"/>
        <v>S</v>
      </c>
      <c r="X25" s="44">
        <v>14.35</v>
      </c>
      <c r="Y25" s="43" t="str">
        <f t="shared" si="6"/>
        <v>S</v>
      </c>
    </row>
    <row r="26" spans="1:25" s="26" customFormat="1" ht="15.75">
      <c r="A26" s="38">
        <v>2547</v>
      </c>
      <c r="B26" s="45" t="s">
        <v>75</v>
      </c>
      <c r="C26" s="39"/>
      <c r="D26" s="46" t="s">
        <v>62</v>
      </c>
      <c r="E26" s="46" t="s">
        <v>63</v>
      </c>
      <c r="F26" s="47" t="s">
        <v>64</v>
      </c>
      <c r="G26" s="39" t="s">
        <v>65</v>
      </c>
      <c r="H26" s="46" t="s">
        <v>76</v>
      </c>
      <c r="I26" s="40" t="s">
        <v>32</v>
      </c>
      <c r="J26" s="41">
        <v>6.7</v>
      </c>
      <c r="K26" s="48">
        <v>0.26</v>
      </c>
      <c r="L26" s="39"/>
      <c r="M26" s="39"/>
      <c r="N26" s="43"/>
      <c r="O26" s="39"/>
      <c r="P26" s="43"/>
      <c r="Q26" s="39"/>
      <c r="R26" s="44">
        <v>1.9</v>
      </c>
      <c r="S26" s="43" t="str">
        <f t="shared" si="3"/>
        <v>S</v>
      </c>
      <c r="T26" s="44">
        <v>4.4160000000000004</v>
      </c>
      <c r="U26" s="43" t="str">
        <f t="shared" si="4"/>
        <v>S</v>
      </c>
      <c r="V26" s="44">
        <v>12.51</v>
      </c>
      <c r="W26" s="43" t="str">
        <f t="shared" si="5"/>
        <v>S</v>
      </c>
      <c r="X26" s="44">
        <v>13.32</v>
      </c>
      <c r="Y26" s="43" t="str">
        <f t="shared" si="6"/>
        <v>S</v>
      </c>
    </row>
    <row r="27" spans="1:25" s="26" customFormat="1" ht="15.75">
      <c r="A27" s="38">
        <v>2548</v>
      </c>
      <c r="B27" s="45" t="s">
        <v>77</v>
      </c>
      <c r="C27" s="39"/>
      <c r="D27" s="46" t="s">
        <v>62</v>
      </c>
      <c r="E27" s="46" t="s">
        <v>63</v>
      </c>
      <c r="F27" s="47" t="s">
        <v>64</v>
      </c>
      <c r="G27" s="39" t="s">
        <v>65</v>
      </c>
      <c r="H27" s="46" t="s">
        <v>78</v>
      </c>
      <c r="I27" s="40" t="s">
        <v>32</v>
      </c>
      <c r="J27" s="41">
        <v>6.8</v>
      </c>
      <c r="K27" s="48">
        <v>0.13</v>
      </c>
      <c r="L27" s="39"/>
      <c r="M27" s="39"/>
      <c r="N27" s="43"/>
      <c r="O27" s="39"/>
      <c r="P27" s="43"/>
      <c r="Q27" s="39"/>
      <c r="R27" s="44">
        <v>2.5859999999999999</v>
      </c>
      <c r="S27" s="43" t="str">
        <f t="shared" si="3"/>
        <v>S</v>
      </c>
      <c r="T27" s="44">
        <v>5.694</v>
      </c>
      <c r="U27" s="43" t="str">
        <f t="shared" si="4"/>
        <v>S</v>
      </c>
      <c r="V27" s="44">
        <v>24.6</v>
      </c>
      <c r="W27" s="43" t="str">
        <f t="shared" si="5"/>
        <v>S</v>
      </c>
      <c r="X27" s="44">
        <v>15.04</v>
      </c>
      <c r="Y27" s="43" t="str">
        <f t="shared" si="6"/>
        <v>S</v>
      </c>
    </row>
    <row r="28" spans="1:25" s="26" customFormat="1" ht="15.75">
      <c r="A28" s="38">
        <v>2549</v>
      </c>
      <c r="B28" s="45" t="s">
        <v>79</v>
      </c>
      <c r="C28" s="39"/>
      <c r="D28" s="46" t="s">
        <v>62</v>
      </c>
      <c r="E28" s="46" t="s">
        <v>63</v>
      </c>
      <c r="F28" s="47" t="s">
        <v>64</v>
      </c>
      <c r="G28" s="39" t="s">
        <v>65</v>
      </c>
      <c r="H28" s="46" t="s">
        <v>80</v>
      </c>
      <c r="I28" s="40" t="s">
        <v>32</v>
      </c>
      <c r="J28" s="41">
        <v>6.7</v>
      </c>
      <c r="K28" s="48">
        <v>0.19</v>
      </c>
      <c r="L28" s="39"/>
      <c r="M28" s="39"/>
      <c r="N28" s="43"/>
      <c r="O28" s="39"/>
      <c r="P28" s="43"/>
      <c r="Q28" s="39"/>
      <c r="R28" s="44">
        <v>2.5920000000000001</v>
      </c>
      <c r="S28" s="43" t="str">
        <f t="shared" si="3"/>
        <v>S</v>
      </c>
      <c r="T28" s="44">
        <v>5.3239999999999998</v>
      </c>
      <c r="U28" s="43" t="str">
        <f t="shared" si="4"/>
        <v>S</v>
      </c>
      <c r="V28" s="44">
        <v>24.76</v>
      </c>
      <c r="W28" s="43" t="str">
        <f t="shared" si="5"/>
        <v>S</v>
      </c>
      <c r="X28" s="44">
        <v>14.36</v>
      </c>
      <c r="Y28" s="43" t="str">
        <f t="shared" si="6"/>
        <v>S</v>
      </c>
    </row>
    <row r="29" spans="1:25" s="26" customFormat="1" ht="15.75">
      <c r="A29" s="38">
        <v>2550</v>
      </c>
      <c r="B29" s="45" t="s">
        <v>81</v>
      </c>
      <c r="C29" s="39"/>
      <c r="D29" s="46" t="s">
        <v>62</v>
      </c>
      <c r="E29" s="46" t="s">
        <v>63</v>
      </c>
      <c r="F29" s="47" t="s">
        <v>64</v>
      </c>
      <c r="G29" s="39" t="s">
        <v>65</v>
      </c>
      <c r="H29" s="46" t="s">
        <v>82</v>
      </c>
      <c r="I29" s="40" t="s">
        <v>32</v>
      </c>
      <c r="J29" s="41">
        <v>6.6</v>
      </c>
      <c r="K29" s="48">
        <v>0.28999999999999998</v>
      </c>
      <c r="L29" s="39"/>
      <c r="M29" s="39"/>
      <c r="N29" s="43"/>
      <c r="O29" s="39"/>
      <c r="P29" s="43"/>
      <c r="Q29" s="39"/>
      <c r="R29" s="44">
        <v>2.032</v>
      </c>
      <c r="S29" s="43" t="str">
        <f t="shared" si="3"/>
        <v>S</v>
      </c>
      <c r="T29" s="44">
        <v>5.0960000000000001</v>
      </c>
      <c r="U29" s="43" t="str">
        <f t="shared" si="4"/>
        <v>S</v>
      </c>
      <c r="V29" s="44">
        <v>24.26</v>
      </c>
      <c r="W29" s="43" t="str">
        <f t="shared" si="5"/>
        <v>S</v>
      </c>
      <c r="X29" s="44">
        <v>13.66</v>
      </c>
      <c r="Y29" s="43" t="str">
        <f t="shared" si="6"/>
        <v>S</v>
      </c>
    </row>
    <row r="30" spans="1:25" s="26" customFormat="1" ht="15.75">
      <c r="A30" s="38">
        <v>2551</v>
      </c>
      <c r="B30" s="45" t="s">
        <v>83</v>
      </c>
      <c r="C30" s="39"/>
      <c r="D30" s="46" t="s">
        <v>62</v>
      </c>
      <c r="E30" s="46" t="s">
        <v>63</v>
      </c>
      <c r="F30" s="47" t="s">
        <v>64</v>
      </c>
      <c r="G30" s="39" t="s">
        <v>65</v>
      </c>
      <c r="H30" s="46" t="s">
        <v>84</v>
      </c>
      <c r="I30" s="40" t="s">
        <v>32</v>
      </c>
      <c r="J30" s="41">
        <v>6.7</v>
      </c>
      <c r="K30" s="48">
        <v>0.28000000000000003</v>
      </c>
      <c r="L30" s="39"/>
      <c r="M30" s="39"/>
      <c r="N30" s="43"/>
      <c r="O30" s="39"/>
      <c r="P30" s="43"/>
      <c r="Q30" s="39"/>
      <c r="R30" s="44">
        <v>2.2080000000000002</v>
      </c>
      <c r="S30" s="43" t="str">
        <f t="shared" si="3"/>
        <v>S</v>
      </c>
      <c r="T30" s="44">
        <v>4.8460000000000001</v>
      </c>
      <c r="U30" s="43" t="str">
        <f t="shared" si="4"/>
        <v>S</v>
      </c>
      <c r="V30" s="44">
        <v>22.34</v>
      </c>
      <c r="W30" s="43" t="str">
        <f t="shared" si="5"/>
        <v>S</v>
      </c>
      <c r="X30" s="44">
        <v>13.86</v>
      </c>
      <c r="Y30" s="43" t="str">
        <f t="shared" si="6"/>
        <v>S</v>
      </c>
    </row>
    <row r="31" spans="1:25" s="26" customFormat="1" ht="15.75">
      <c r="A31" s="38">
        <v>2552</v>
      </c>
      <c r="B31" s="45" t="s">
        <v>85</v>
      </c>
      <c r="C31" s="39"/>
      <c r="D31" s="46" t="s">
        <v>62</v>
      </c>
      <c r="E31" s="46" t="s">
        <v>63</v>
      </c>
      <c r="F31" s="47" t="s">
        <v>64</v>
      </c>
      <c r="G31" s="39" t="s">
        <v>65</v>
      </c>
      <c r="H31" s="46" t="s">
        <v>86</v>
      </c>
      <c r="I31" s="40" t="s">
        <v>32</v>
      </c>
      <c r="J31" s="41">
        <v>6.7</v>
      </c>
      <c r="K31" s="48">
        <v>0.28999999999999998</v>
      </c>
      <c r="L31" s="39"/>
      <c r="M31" s="39"/>
      <c r="N31" s="43"/>
      <c r="O31" s="39"/>
      <c r="P31" s="43"/>
      <c r="Q31" s="39"/>
      <c r="R31" s="44">
        <v>2.1520000000000001</v>
      </c>
      <c r="S31" s="43" t="str">
        <f t="shared" si="3"/>
        <v>S</v>
      </c>
      <c r="T31" s="44">
        <v>5.3360000000000003</v>
      </c>
      <c r="U31" s="43" t="str">
        <f t="shared" si="4"/>
        <v>S</v>
      </c>
      <c r="V31" s="44">
        <v>23.26</v>
      </c>
      <c r="W31" s="43" t="str">
        <f t="shared" si="5"/>
        <v>S</v>
      </c>
      <c r="X31" s="44">
        <v>13.75</v>
      </c>
      <c r="Y31" s="43" t="str">
        <f t="shared" si="6"/>
        <v>S</v>
      </c>
    </row>
    <row r="32" spans="1:25" s="26" customFormat="1" ht="15.75">
      <c r="A32" s="38">
        <v>2553</v>
      </c>
      <c r="B32" s="45" t="s">
        <v>87</v>
      </c>
      <c r="C32" s="39"/>
      <c r="D32" s="46" t="s">
        <v>62</v>
      </c>
      <c r="E32" s="46" t="s">
        <v>63</v>
      </c>
      <c r="F32" s="47" t="s">
        <v>64</v>
      </c>
      <c r="G32" s="39" t="s">
        <v>65</v>
      </c>
      <c r="H32" s="46" t="s">
        <v>88</v>
      </c>
      <c r="I32" s="40" t="s">
        <v>32</v>
      </c>
      <c r="J32" s="41">
        <v>6.7</v>
      </c>
      <c r="K32" s="48">
        <v>0.19</v>
      </c>
      <c r="L32" s="39"/>
      <c r="M32" s="39"/>
      <c r="N32" s="43"/>
      <c r="O32" s="39"/>
      <c r="P32" s="43"/>
      <c r="Q32" s="39"/>
      <c r="R32" s="44">
        <v>2.9159999999999999</v>
      </c>
      <c r="S32" s="43" t="str">
        <f t="shared" si="3"/>
        <v>S</v>
      </c>
      <c r="T32" s="44">
        <v>4.38</v>
      </c>
      <c r="U32" s="43" t="str">
        <f t="shared" si="4"/>
        <v>S</v>
      </c>
      <c r="V32" s="44">
        <v>23.26</v>
      </c>
      <c r="W32" s="43" t="str">
        <f t="shared" si="5"/>
        <v>S</v>
      </c>
      <c r="X32" s="44">
        <v>14.53</v>
      </c>
      <c r="Y32" s="43" t="str">
        <f t="shared" si="6"/>
        <v>S</v>
      </c>
    </row>
    <row r="33" spans="1:25" s="26" customFormat="1" ht="15.75">
      <c r="A33" s="38">
        <v>2554</v>
      </c>
      <c r="B33" s="45" t="s">
        <v>89</v>
      </c>
      <c r="C33" s="39"/>
      <c r="D33" s="46" t="s">
        <v>62</v>
      </c>
      <c r="E33" s="46" t="s">
        <v>63</v>
      </c>
      <c r="F33" s="47" t="s">
        <v>64</v>
      </c>
      <c r="G33" s="39" t="s">
        <v>65</v>
      </c>
      <c r="H33" s="46" t="s">
        <v>90</v>
      </c>
      <c r="I33" s="40" t="s">
        <v>32</v>
      </c>
      <c r="J33" s="41">
        <v>6.7</v>
      </c>
      <c r="K33" s="48">
        <v>0.18</v>
      </c>
      <c r="L33" s="39"/>
      <c r="M33" s="39"/>
      <c r="N33" s="43"/>
      <c r="O33" s="39"/>
      <c r="P33" s="43"/>
      <c r="Q33" s="39"/>
      <c r="R33" s="44">
        <v>2.4820000000000002</v>
      </c>
      <c r="S33" s="43" t="str">
        <f t="shared" si="3"/>
        <v>S</v>
      </c>
      <c r="T33" s="44">
        <v>4.8819999999999997</v>
      </c>
      <c r="U33" s="43" t="str">
        <f t="shared" si="4"/>
        <v>S</v>
      </c>
      <c r="V33" s="44">
        <v>23.96</v>
      </c>
      <c r="W33" s="43" t="str">
        <f t="shared" si="5"/>
        <v>S</v>
      </c>
      <c r="X33" s="44">
        <v>13.7</v>
      </c>
      <c r="Y33" s="43" t="str">
        <f t="shared" si="6"/>
        <v>S</v>
      </c>
    </row>
    <row r="34" spans="1:25" s="26" customFormat="1" ht="15.75">
      <c r="A34" s="38">
        <v>2555</v>
      </c>
      <c r="B34" s="45" t="s">
        <v>91</v>
      </c>
      <c r="C34" s="39"/>
      <c r="D34" s="46" t="s">
        <v>62</v>
      </c>
      <c r="E34" s="46" t="s">
        <v>63</v>
      </c>
      <c r="F34" s="47" t="s">
        <v>64</v>
      </c>
      <c r="G34" s="39" t="s">
        <v>65</v>
      </c>
      <c r="H34" s="46" t="s">
        <v>92</v>
      </c>
      <c r="I34" s="40" t="s">
        <v>32</v>
      </c>
      <c r="J34" s="41">
        <v>6.6</v>
      </c>
      <c r="K34" s="48">
        <v>0.22</v>
      </c>
      <c r="L34" s="39"/>
      <c r="M34" s="39"/>
      <c r="N34" s="43"/>
      <c r="O34" s="39"/>
      <c r="P34" s="43"/>
      <c r="Q34" s="39"/>
      <c r="R34" s="44">
        <v>2.1859999999999999</v>
      </c>
      <c r="S34" s="43" t="str">
        <f t="shared" si="3"/>
        <v>S</v>
      </c>
      <c r="T34" s="44">
        <v>5.694</v>
      </c>
      <c r="U34" s="43" t="str">
        <f t="shared" si="4"/>
        <v>S</v>
      </c>
      <c r="V34" s="44">
        <v>23.96</v>
      </c>
      <c r="W34" s="43" t="str">
        <f t="shared" si="5"/>
        <v>S</v>
      </c>
      <c r="X34" s="44">
        <v>14.08</v>
      </c>
      <c r="Y34" s="43" t="str">
        <f t="shared" si="6"/>
        <v>S</v>
      </c>
    </row>
    <row r="35" spans="1:25" s="26" customFormat="1" ht="15.75">
      <c r="A35" s="38">
        <v>2556</v>
      </c>
      <c r="B35" s="45" t="s">
        <v>93</v>
      </c>
      <c r="C35" s="39"/>
      <c r="D35" s="46" t="s">
        <v>62</v>
      </c>
      <c r="E35" s="46" t="s">
        <v>63</v>
      </c>
      <c r="F35" s="47" t="s">
        <v>64</v>
      </c>
      <c r="G35" s="39" t="s">
        <v>65</v>
      </c>
      <c r="H35" s="46" t="s">
        <v>94</v>
      </c>
      <c r="I35" s="40" t="s">
        <v>32</v>
      </c>
      <c r="J35" s="41">
        <v>7.5</v>
      </c>
      <c r="K35" s="48">
        <v>0.23</v>
      </c>
      <c r="L35" s="39"/>
      <c r="M35" s="39"/>
      <c r="N35" s="43"/>
      <c r="O35" s="39"/>
      <c r="P35" s="43"/>
      <c r="Q35" s="39"/>
      <c r="R35" s="44">
        <v>0.26200000000000001</v>
      </c>
      <c r="S35" s="43" t="str">
        <f t="shared" si="3"/>
        <v>D</v>
      </c>
      <c r="T35" s="44">
        <v>0.65200000000000002</v>
      </c>
      <c r="U35" s="43" t="str">
        <f t="shared" si="4"/>
        <v>S</v>
      </c>
      <c r="V35" s="44">
        <v>4.7240000000000002</v>
      </c>
      <c r="W35" s="43" t="str">
        <f t="shared" si="5"/>
        <v>S</v>
      </c>
      <c r="X35" s="44">
        <v>2.762</v>
      </c>
      <c r="Y35" s="43" t="str">
        <f t="shared" si="6"/>
        <v>S</v>
      </c>
    </row>
    <row r="36" spans="1:25" s="26" customFormat="1" ht="15.75">
      <c r="A36" s="38">
        <v>2557</v>
      </c>
      <c r="B36" s="45" t="s">
        <v>95</v>
      </c>
      <c r="C36" s="39"/>
      <c r="D36" s="46" t="s">
        <v>62</v>
      </c>
      <c r="E36" s="46" t="s">
        <v>63</v>
      </c>
      <c r="F36" s="47" t="s">
        <v>64</v>
      </c>
      <c r="G36" s="39" t="s">
        <v>65</v>
      </c>
      <c r="H36" s="46" t="s">
        <v>96</v>
      </c>
      <c r="I36" s="40" t="s">
        <v>32</v>
      </c>
      <c r="J36" s="41">
        <v>7</v>
      </c>
      <c r="K36" s="48">
        <v>0.18</v>
      </c>
      <c r="L36" s="39"/>
      <c r="M36" s="39"/>
      <c r="N36" s="43"/>
      <c r="O36" s="39"/>
      <c r="P36" s="43"/>
      <c r="Q36" s="39"/>
      <c r="R36" s="44">
        <v>1.84</v>
      </c>
      <c r="S36" s="43" t="str">
        <f t="shared" si="3"/>
        <v>S</v>
      </c>
      <c r="T36" s="44">
        <v>5.444</v>
      </c>
      <c r="U36" s="43" t="str">
        <f t="shared" si="4"/>
        <v>S</v>
      </c>
      <c r="V36" s="44">
        <v>25.06</v>
      </c>
      <c r="W36" s="43" t="str">
        <f t="shared" si="5"/>
        <v>S</v>
      </c>
      <c r="X36" s="44">
        <v>13.87</v>
      </c>
      <c r="Y36" s="43" t="str">
        <f t="shared" si="6"/>
        <v>S</v>
      </c>
    </row>
    <row r="37" spans="1:25" s="26" customFormat="1" ht="15.75">
      <c r="A37" s="38">
        <v>2558</v>
      </c>
      <c r="B37" s="45" t="s">
        <v>97</v>
      </c>
      <c r="C37" s="39"/>
      <c r="D37" s="46" t="s">
        <v>62</v>
      </c>
      <c r="E37" s="46" t="s">
        <v>63</v>
      </c>
      <c r="F37" s="47" t="s">
        <v>64</v>
      </c>
      <c r="G37" s="39" t="s">
        <v>65</v>
      </c>
      <c r="H37" s="46" t="s">
        <v>98</v>
      </c>
      <c r="I37" s="40" t="s">
        <v>32</v>
      </c>
      <c r="J37" s="41">
        <v>6.8</v>
      </c>
      <c r="K37" s="48">
        <v>0.16</v>
      </c>
      <c r="L37" s="39"/>
      <c r="M37" s="39"/>
      <c r="N37" s="43"/>
      <c r="O37" s="39"/>
      <c r="P37" s="43"/>
      <c r="Q37" s="39"/>
      <c r="R37" s="44">
        <v>2.3180000000000001</v>
      </c>
      <c r="S37" s="43" t="str">
        <f t="shared" si="3"/>
        <v>S</v>
      </c>
      <c r="T37" s="44">
        <v>5.6219999999999999</v>
      </c>
      <c r="U37" s="43" t="str">
        <f t="shared" si="4"/>
        <v>S</v>
      </c>
      <c r="V37" s="44">
        <v>27.3</v>
      </c>
      <c r="W37" s="43" t="str">
        <f t="shared" si="5"/>
        <v>S</v>
      </c>
      <c r="X37" s="44">
        <v>14.74</v>
      </c>
      <c r="Y37" s="43" t="str">
        <f t="shared" si="6"/>
        <v>S</v>
      </c>
    </row>
    <row r="38" spans="1:25" s="26" customFormat="1" ht="15.75">
      <c r="A38" s="38">
        <v>2559</v>
      </c>
      <c r="B38" s="45" t="s">
        <v>99</v>
      </c>
      <c r="C38" s="39"/>
      <c r="D38" s="46" t="s">
        <v>62</v>
      </c>
      <c r="E38" s="46" t="s">
        <v>63</v>
      </c>
      <c r="F38" s="47" t="s">
        <v>64</v>
      </c>
      <c r="G38" s="39" t="s">
        <v>65</v>
      </c>
      <c r="H38" s="46" t="s">
        <v>100</v>
      </c>
      <c r="I38" s="40" t="s">
        <v>32</v>
      </c>
      <c r="J38" s="41">
        <v>7.4</v>
      </c>
      <c r="K38" s="48">
        <v>0.26</v>
      </c>
      <c r="L38" s="39"/>
      <c r="M38" s="39"/>
      <c r="N38" s="43"/>
      <c r="O38" s="39"/>
      <c r="P38" s="43"/>
      <c r="Q38" s="39"/>
      <c r="R38" s="44">
        <v>0.65</v>
      </c>
      <c r="S38" s="43" t="str">
        <f t="shared" si="3"/>
        <v>S</v>
      </c>
      <c r="T38" s="44">
        <v>1.536</v>
      </c>
      <c r="U38" s="43" t="str">
        <f t="shared" si="4"/>
        <v>S</v>
      </c>
      <c r="V38" s="44">
        <v>9.8740000000000006</v>
      </c>
      <c r="W38" s="43" t="str">
        <f t="shared" si="5"/>
        <v>S</v>
      </c>
      <c r="X38" s="44">
        <v>5.3079999999999998</v>
      </c>
      <c r="Y38" s="43" t="str">
        <f t="shared" si="6"/>
        <v>S</v>
      </c>
    </row>
    <row r="39" spans="1:25" s="26" customFormat="1" ht="15.75">
      <c r="A39" s="38">
        <v>2560</v>
      </c>
      <c r="B39" s="45" t="s">
        <v>101</v>
      </c>
      <c r="C39" s="39"/>
      <c r="D39" s="46" t="s">
        <v>62</v>
      </c>
      <c r="E39" s="46" t="s">
        <v>63</v>
      </c>
      <c r="F39" s="47" t="s">
        <v>64</v>
      </c>
      <c r="G39" s="39" t="s">
        <v>65</v>
      </c>
      <c r="H39" s="46" t="s">
        <v>102</v>
      </c>
      <c r="I39" s="40" t="s">
        <v>32</v>
      </c>
      <c r="J39" s="41">
        <v>6.7</v>
      </c>
      <c r="K39" s="48">
        <v>0.09</v>
      </c>
      <c r="L39" s="39"/>
      <c r="M39" s="39"/>
      <c r="N39" s="43"/>
      <c r="O39" s="39"/>
      <c r="P39" s="43"/>
      <c r="Q39" s="39"/>
      <c r="R39" s="44">
        <v>1.994</v>
      </c>
      <c r="S39" s="43" t="str">
        <f t="shared" si="3"/>
        <v>S</v>
      </c>
      <c r="T39" s="44">
        <v>5.8979999999999997</v>
      </c>
      <c r="U39" s="43" t="str">
        <f t="shared" si="4"/>
        <v>S</v>
      </c>
      <c r="V39" s="44">
        <v>25.78</v>
      </c>
      <c r="W39" s="43" t="str">
        <f t="shared" si="5"/>
        <v>S</v>
      </c>
      <c r="X39" s="44">
        <v>13.93</v>
      </c>
      <c r="Y39" s="43" t="str">
        <f t="shared" si="6"/>
        <v>S</v>
      </c>
    </row>
    <row r="40" spans="1:25" s="26" customFormat="1" ht="15.75">
      <c r="A40" s="38">
        <v>2561</v>
      </c>
      <c r="B40" s="45" t="s">
        <v>103</v>
      </c>
      <c r="C40" s="39"/>
      <c r="D40" s="46" t="s">
        <v>62</v>
      </c>
      <c r="E40" s="46" t="s">
        <v>63</v>
      </c>
      <c r="F40" s="47" t="s">
        <v>64</v>
      </c>
      <c r="G40" s="39" t="s">
        <v>65</v>
      </c>
      <c r="H40" s="46" t="s">
        <v>104</v>
      </c>
      <c r="I40" s="40" t="s">
        <v>32</v>
      </c>
      <c r="J40" s="41">
        <v>6.7</v>
      </c>
      <c r="K40" s="48">
        <v>0.22</v>
      </c>
      <c r="L40" s="39"/>
      <c r="M40" s="39"/>
      <c r="N40" s="43"/>
      <c r="O40" s="39"/>
      <c r="P40" s="43"/>
      <c r="Q40" s="39"/>
      <c r="R40" s="44">
        <v>2.202</v>
      </c>
      <c r="S40" s="43" t="str">
        <f t="shared" si="3"/>
        <v>S</v>
      </c>
      <c r="T40" s="44">
        <v>4.99</v>
      </c>
      <c r="U40" s="43" t="str">
        <f t="shared" si="4"/>
        <v>S</v>
      </c>
      <c r="V40" s="44">
        <v>22.62</v>
      </c>
      <c r="W40" s="43" t="str">
        <f t="shared" si="5"/>
        <v>S</v>
      </c>
      <c r="X40" s="44">
        <v>11.96</v>
      </c>
      <c r="Y40" s="43" t="str">
        <f t="shared" si="6"/>
        <v>S</v>
      </c>
    </row>
    <row r="41" spans="1:25" s="26" customFormat="1" ht="15.75">
      <c r="A41" s="38">
        <v>2562</v>
      </c>
      <c r="B41" s="45" t="s">
        <v>105</v>
      </c>
      <c r="C41" s="39"/>
      <c r="D41" s="46" t="s">
        <v>62</v>
      </c>
      <c r="E41" s="46" t="s">
        <v>63</v>
      </c>
      <c r="F41" s="47" t="s">
        <v>64</v>
      </c>
      <c r="G41" s="39" t="s">
        <v>65</v>
      </c>
      <c r="H41" s="46" t="s">
        <v>106</v>
      </c>
      <c r="I41" s="40" t="s">
        <v>32</v>
      </c>
      <c r="J41" s="41">
        <v>6.7</v>
      </c>
      <c r="K41" s="48">
        <v>0.33</v>
      </c>
      <c r="L41" s="39"/>
      <c r="M41" s="39"/>
      <c r="N41" s="43"/>
      <c r="O41" s="39"/>
      <c r="P41" s="43"/>
      <c r="Q41" s="39"/>
      <c r="R41" s="44">
        <v>1.8839999999999999</v>
      </c>
      <c r="S41" s="43" t="str">
        <f t="shared" si="3"/>
        <v>S</v>
      </c>
      <c r="T41" s="44">
        <v>5.0140000000000002</v>
      </c>
      <c r="U41" s="43" t="str">
        <f t="shared" si="4"/>
        <v>S</v>
      </c>
      <c r="V41" s="44">
        <v>23.18</v>
      </c>
      <c r="W41" s="43" t="str">
        <f t="shared" si="5"/>
        <v>S</v>
      </c>
      <c r="X41" s="44">
        <v>13.43</v>
      </c>
      <c r="Y41" s="43" t="str">
        <f t="shared" si="6"/>
        <v>S</v>
      </c>
    </row>
    <row r="42" spans="1:25" s="26" customFormat="1" ht="15.75">
      <c r="A42" s="38">
        <v>2563</v>
      </c>
      <c r="B42" s="45" t="s">
        <v>107</v>
      </c>
      <c r="C42" s="39"/>
      <c r="D42" s="46" t="s">
        <v>62</v>
      </c>
      <c r="E42" s="46" t="s">
        <v>63</v>
      </c>
      <c r="F42" s="47" t="s">
        <v>64</v>
      </c>
      <c r="G42" s="39" t="s">
        <v>65</v>
      </c>
      <c r="H42" s="46" t="s">
        <v>108</v>
      </c>
      <c r="I42" s="40" t="s">
        <v>32</v>
      </c>
      <c r="J42" s="41">
        <v>6.8</v>
      </c>
      <c r="K42" s="48">
        <v>0.17</v>
      </c>
      <c r="L42" s="39"/>
      <c r="M42" s="39"/>
      <c r="N42" s="43"/>
      <c r="O42" s="39"/>
      <c r="P42" s="43"/>
      <c r="Q42" s="39"/>
      <c r="R42" s="44">
        <v>2.516</v>
      </c>
      <c r="S42" s="43" t="str">
        <f t="shared" si="3"/>
        <v>S</v>
      </c>
      <c r="T42" s="44">
        <v>4.702</v>
      </c>
      <c r="U42" s="43" t="str">
        <f t="shared" si="4"/>
        <v>S</v>
      </c>
      <c r="V42" s="44">
        <v>23.26</v>
      </c>
      <c r="W42" s="43" t="str">
        <f t="shared" si="5"/>
        <v>S</v>
      </c>
      <c r="X42" s="44">
        <v>6.6859999999999999</v>
      </c>
      <c r="Y42" s="43" t="str">
        <f t="shared" si="6"/>
        <v>S</v>
      </c>
    </row>
    <row r="43" spans="1:25" s="26" customFormat="1" ht="15.75">
      <c r="A43" s="38">
        <v>2564</v>
      </c>
      <c r="B43" s="45" t="s">
        <v>109</v>
      </c>
      <c r="C43" s="39"/>
      <c r="D43" s="46" t="s">
        <v>62</v>
      </c>
      <c r="E43" s="46" t="s">
        <v>63</v>
      </c>
      <c r="F43" s="47" t="s">
        <v>64</v>
      </c>
      <c r="G43" s="39" t="s">
        <v>65</v>
      </c>
      <c r="H43" s="46" t="s">
        <v>110</v>
      </c>
      <c r="I43" s="40" t="s">
        <v>32</v>
      </c>
      <c r="J43" s="41">
        <v>6.7</v>
      </c>
      <c r="K43" s="48">
        <v>0.15</v>
      </c>
      <c r="L43" s="39"/>
      <c r="M43" s="39"/>
      <c r="N43" s="43"/>
      <c r="O43" s="39"/>
      <c r="P43" s="43"/>
      <c r="Q43" s="39"/>
      <c r="R43" s="44">
        <v>2.5859999999999999</v>
      </c>
      <c r="S43" s="43" t="str">
        <f t="shared" si="3"/>
        <v>S</v>
      </c>
      <c r="T43" s="44">
        <v>5.67</v>
      </c>
      <c r="U43" s="43" t="str">
        <f t="shared" si="4"/>
        <v>S</v>
      </c>
      <c r="V43" s="44">
        <v>20.02</v>
      </c>
      <c r="W43" s="43" t="str">
        <f t="shared" si="5"/>
        <v>S</v>
      </c>
      <c r="X43" s="44">
        <v>13.99</v>
      </c>
      <c r="Y43" s="43" t="str">
        <f t="shared" si="6"/>
        <v>S</v>
      </c>
    </row>
    <row r="44" spans="1:25" s="26" customFormat="1" ht="15.75">
      <c r="A44" s="38">
        <v>2565</v>
      </c>
      <c r="B44" s="45" t="s">
        <v>111</v>
      </c>
      <c r="C44" s="39"/>
      <c r="D44" s="46" t="s">
        <v>62</v>
      </c>
      <c r="E44" s="46" t="s">
        <v>63</v>
      </c>
      <c r="F44" s="47" t="s">
        <v>64</v>
      </c>
      <c r="G44" s="39" t="s">
        <v>65</v>
      </c>
      <c r="H44" s="46" t="s">
        <v>112</v>
      </c>
      <c r="I44" s="40" t="s">
        <v>32</v>
      </c>
      <c r="J44" s="41">
        <v>6.6</v>
      </c>
      <c r="K44" s="48">
        <v>0.11</v>
      </c>
      <c r="L44" s="39"/>
      <c r="M44" s="39"/>
      <c r="N44" s="43"/>
      <c r="O44" s="39"/>
      <c r="P44" s="43"/>
      <c r="Q44" s="39"/>
      <c r="R44" s="44">
        <v>2.0259999999999998</v>
      </c>
      <c r="S44" s="43" t="str">
        <f t="shared" si="3"/>
        <v>S</v>
      </c>
      <c r="T44" s="44">
        <v>5.492</v>
      </c>
      <c r="U44" s="43" t="str">
        <f t="shared" si="4"/>
        <v>S</v>
      </c>
      <c r="V44" s="44">
        <v>26.46</v>
      </c>
      <c r="W44" s="43" t="str">
        <f t="shared" si="5"/>
        <v>S</v>
      </c>
      <c r="X44" s="44">
        <v>13.64</v>
      </c>
      <c r="Y44" s="43" t="str">
        <f t="shared" si="6"/>
        <v>S</v>
      </c>
    </row>
    <row r="45" spans="1:25" s="26" customFormat="1" ht="15.75">
      <c r="A45" s="38">
        <v>2566</v>
      </c>
      <c r="B45" s="45" t="s">
        <v>113</v>
      </c>
      <c r="C45" s="39"/>
      <c r="D45" s="46" t="s">
        <v>62</v>
      </c>
      <c r="E45" s="46" t="s">
        <v>63</v>
      </c>
      <c r="F45" s="47" t="s">
        <v>64</v>
      </c>
      <c r="G45" s="39" t="s">
        <v>65</v>
      </c>
      <c r="H45" s="46" t="s">
        <v>114</v>
      </c>
      <c r="I45" s="40" t="s">
        <v>32</v>
      </c>
      <c r="J45" s="41">
        <v>6.5</v>
      </c>
      <c r="K45" s="48">
        <v>0.13</v>
      </c>
      <c r="L45" s="39"/>
      <c r="M45" s="39"/>
      <c r="N45" s="43"/>
      <c r="O45" s="39"/>
      <c r="P45" s="43"/>
      <c r="Q45" s="39"/>
      <c r="R45" s="44">
        <v>0.86799999999999999</v>
      </c>
      <c r="S45" s="43" t="str">
        <f t="shared" si="3"/>
        <v>S</v>
      </c>
      <c r="T45" s="44">
        <v>4.8099999999999996</v>
      </c>
      <c r="U45" s="43" t="str">
        <f t="shared" si="4"/>
        <v>S</v>
      </c>
      <c r="V45" s="44">
        <v>22.5</v>
      </c>
      <c r="W45" s="43" t="str">
        <f t="shared" si="5"/>
        <v>S</v>
      </c>
      <c r="X45" s="44">
        <v>10.36</v>
      </c>
      <c r="Y45" s="43" t="str">
        <f t="shared" si="6"/>
        <v>S</v>
      </c>
    </row>
    <row r="46" spans="1:25" s="26" customFormat="1" ht="15.75">
      <c r="A46" s="38">
        <v>2567</v>
      </c>
      <c r="B46" s="45" t="s">
        <v>115</v>
      </c>
      <c r="C46" s="39"/>
      <c r="D46" s="46" t="s">
        <v>62</v>
      </c>
      <c r="E46" s="46" t="s">
        <v>63</v>
      </c>
      <c r="F46" s="47" t="s">
        <v>64</v>
      </c>
      <c r="G46" s="39" t="s">
        <v>65</v>
      </c>
      <c r="H46" s="46" t="s">
        <v>116</v>
      </c>
      <c r="I46" s="40" t="s">
        <v>32</v>
      </c>
      <c r="J46" s="41">
        <v>7.4</v>
      </c>
      <c r="K46" s="48">
        <v>0.23</v>
      </c>
      <c r="L46" s="39"/>
      <c r="M46" s="39"/>
      <c r="N46" s="43"/>
      <c r="O46" s="39"/>
      <c r="P46" s="43"/>
      <c r="Q46" s="39"/>
      <c r="R46" s="44">
        <v>0.79</v>
      </c>
      <c r="S46" s="43" t="str">
        <f t="shared" si="3"/>
        <v>S</v>
      </c>
      <c r="T46" s="44">
        <v>1.4059999999999999</v>
      </c>
      <c r="U46" s="43" t="str">
        <f t="shared" si="4"/>
        <v>S</v>
      </c>
      <c r="V46" s="44">
        <v>9.34</v>
      </c>
      <c r="W46" s="43" t="str">
        <f t="shared" si="5"/>
        <v>S</v>
      </c>
      <c r="X46" s="44">
        <v>5.18</v>
      </c>
      <c r="Y46" s="43" t="str">
        <f t="shared" si="6"/>
        <v>S</v>
      </c>
    </row>
    <row r="47" spans="1:25" s="26" customFormat="1" ht="15.75">
      <c r="A47" s="38">
        <v>2568</v>
      </c>
      <c r="B47" s="45" t="s">
        <v>117</v>
      </c>
      <c r="C47" s="39"/>
      <c r="D47" s="46" t="s">
        <v>62</v>
      </c>
      <c r="E47" s="46" t="s">
        <v>63</v>
      </c>
      <c r="F47" s="47" t="s">
        <v>64</v>
      </c>
      <c r="G47" s="39" t="s">
        <v>65</v>
      </c>
      <c r="H47" s="46" t="s">
        <v>118</v>
      </c>
      <c r="I47" s="40" t="s">
        <v>32</v>
      </c>
      <c r="J47" s="41">
        <v>7</v>
      </c>
      <c r="K47" s="48">
        <v>0.14000000000000001</v>
      </c>
      <c r="L47" s="39"/>
      <c r="M47" s="39"/>
      <c r="N47" s="43"/>
      <c r="O47" s="39"/>
      <c r="P47" s="43"/>
      <c r="Q47" s="39"/>
      <c r="R47" s="44">
        <v>2.0419999999999998</v>
      </c>
      <c r="S47" s="43" t="str">
        <f t="shared" si="3"/>
        <v>S</v>
      </c>
      <c r="T47" s="44">
        <v>5.6580000000000004</v>
      </c>
      <c r="U47" s="43" t="str">
        <f t="shared" si="4"/>
        <v>S</v>
      </c>
      <c r="V47" s="44">
        <v>24.94</v>
      </c>
      <c r="W47" s="43" t="str">
        <f t="shared" si="5"/>
        <v>S</v>
      </c>
      <c r="X47" s="44">
        <v>14.43</v>
      </c>
      <c r="Y47" s="43" t="str">
        <f t="shared" si="6"/>
        <v>S</v>
      </c>
    </row>
    <row r="48" spans="1:25" s="26" customFormat="1" ht="15.75">
      <c r="A48" s="38">
        <v>2569</v>
      </c>
      <c r="B48" s="45" t="s">
        <v>119</v>
      </c>
      <c r="C48" s="39"/>
      <c r="D48" s="46" t="s">
        <v>62</v>
      </c>
      <c r="E48" s="46" t="s">
        <v>63</v>
      </c>
      <c r="F48" s="47" t="s">
        <v>64</v>
      </c>
      <c r="G48" s="39" t="s">
        <v>65</v>
      </c>
      <c r="H48" s="46" t="s">
        <v>120</v>
      </c>
      <c r="I48" s="40" t="s">
        <v>32</v>
      </c>
      <c r="J48" s="41">
        <v>7</v>
      </c>
      <c r="K48" s="48">
        <v>0.32</v>
      </c>
      <c r="L48" s="39"/>
      <c r="M48" s="39"/>
      <c r="N48" s="43"/>
      <c r="O48" s="39"/>
      <c r="P48" s="43"/>
      <c r="Q48" s="39"/>
      <c r="R48" s="44">
        <v>1.1259999999999999</v>
      </c>
      <c r="S48" s="43" t="str">
        <f t="shared" si="3"/>
        <v>S</v>
      </c>
      <c r="T48" s="44">
        <v>3.2919999999999998</v>
      </c>
      <c r="U48" s="43" t="str">
        <f t="shared" si="4"/>
        <v>S</v>
      </c>
      <c r="V48" s="44">
        <v>20.68</v>
      </c>
      <c r="W48" s="43" t="str">
        <f t="shared" si="5"/>
        <v>S</v>
      </c>
      <c r="X48" s="44">
        <v>10.34</v>
      </c>
      <c r="Y48" s="43" t="str">
        <f t="shared" si="6"/>
        <v>S</v>
      </c>
    </row>
    <row r="49" spans="1:25" s="26" customFormat="1" ht="15.75">
      <c r="A49" s="38">
        <v>2570</v>
      </c>
      <c r="B49" s="45" t="s">
        <v>121</v>
      </c>
      <c r="C49" s="39"/>
      <c r="D49" s="46" t="s">
        <v>62</v>
      </c>
      <c r="E49" s="46" t="s">
        <v>63</v>
      </c>
      <c r="F49" s="47" t="s">
        <v>64</v>
      </c>
      <c r="G49" s="39" t="s">
        <v>65</v>
      </c>
      <c r="H49" s="46" t="s">
        <v>122</v>
      </c>
      <c r="I49" s="40" t="s">
        <v>32</v>
      </c>
      <c r="J49" s="41">
        <v>6.9</v>
      </c>
      <c r="K49" s="48">
        <v>0.23</v>
      </c>
      <c r="L49" s="39"/>
      <c r="M49" s="39"/>
      <c r="N49" s="43"/>
      <c r="O49" s="39"/>
      <c r="P49" s="43"/>
      <c r="Q49" s="39"/>
      <c r="R49" s="44">
        <v>1.774</v>
      </c>
      <c r="S49" s="43" t="str">
        <f t="shared" si="3"/>
        <v>S</v>
      </c>
      <c r="T49" s="44">
        <v>5.048</v>
      </c>
      <c r="U49" s="43" t="str">
        <f t="shared" si="4"/>
        <v>S</v>
      </c>
      <c r="V49" s="44">
        <v>26.2</v>
      </c>
      <c r="W49" s="43" t="str">
        <f t="shared" si="5"/>
        <v>S</v>
      </c>
      <c r="X49" s="44">
        <v>13.14</v>
      </c>
      <c r="Y49" s="43" t="str">
        <f t="shared" si="6"/>
        <v>S</v>
      </c>
    </row>
    <row r="50" spans="1:25" s="26" customFormat="1" ht="15.75">
      <c r="A50" s="38">
        <v>2571</v>
      </c>
      <c r="B50" s="45" t="s">
        <v>123</v>
      </c>
      <c r="C50" s="39"/>
      <c r="D50" s="46" t="s">
        <v>62</v>
      </c>
      <c r="E50" s="46" t="s">
        <v>63</v>
      </c>
      <c r="F50" s="47" t="s">
        <v>64</v>
      </c>
      <c r="G50" s="39" t="s">
        <v>65</v>
      </c>
      <c r="H50" s="46" t="s">
        <v>124</v>
      </c>
      <c r="I50" s="40" t="s">
        <v>32</v>
      </c>
      <c r="J50" s="41">
        <v>6.8</v>
      </c>
      <c r="K50" s="48">
        <v>0.12</v>
      </c>
      <c r="L50" s="39"/>
      <c r="M50" s="39"/>
      <c r="N50" s="43"/>
      <c r="O50" s="39"/>
      <c r="P50" s="43"/>
      <c r="Q50" s="39"/>
      <c r="R50" s="44">
        <v>1.724</v>
      </c>
      <c r="S50" s="43" t="str">
        <f t="shared" si="3"/>
        <v>S</v>
      </c>
      <c r="T50" s="44">
        <v>5.5019999999999998</v>
      </c>
      <c r="U50" s="43" t="str">
        <f t="shared" si="4"/>
        <v>S</v>
      </c>
      <c r="V50" s="44">
        <v>23.68</v>
      </c>
      <c r="W50" s="43" t="str">
        <f t="shared" si="5"/>
        <v>S</v>
      </c>
      <c r="X50" s="44">
        <v>14.02</v>
      </c>
      <c r="Y50" s="43" t="str">
        <f t="shared" si="6"/>
        <v>S</v>
      </c>
    </row>
    <row r="51" spans="1:25" s="26" customFormat="1" ht="15.75">
      <c r="A51" s="38">
        <v>2572</v>
      </c>
      <c r="B51" s="45" t="s">
        <v>125</v>
      </c>
      <c r="C51" s="39"/>
      <c r="D51" s="46" t="s">
        <v>62</v>
      </c>
      <c r="E51" s="46" t="s">
        <v>63</v>
      </c>
      <c r="F51" s="47" t="s">
        <v>64</v>
      </c>
      <c r="G51" s="39" t="s">
        <v>65</v>
      </c>
      <c r="H51" s="46" t="s">
        <v>126</v>
      </c>
      <c r="I51" s="40" t="s">
        <v>32</v>
      </c>
      <c r="J51" s="41">
        <v>6.7</v>
      </c>
      <c r="K51" s="48">
        <v>0.28999999999999998</v>
      </c>
      <c r="L51" s="39"/>
      <c r="M51" s="39"/>
      <c r="N51" s="43"/>
      <c r="O51" s="39"/>
      <c r="P51" s="43"/>
      <c r="Q51" s="39"/>
      <c r="R51" s="44">
        <v>1.488</v>
      </c>
      <c r="S51" s="43" t="str">
        <f t="shared" si="3"/>
        <v>S</v>
      </c>
      <c r="T51" s="44">
        <v>5.0599999999999996</v>
      </c>
      <c r="U51" s="43" t="str">
        <f t="shared" si="4"/>
        <v>S</v>
      </c>
      <c r="V51" s="44">
        <v>24.44</v>
      </c>
      <c r="W51" s="43" t="str">
        <f t="shared" si="5"/>
        <v>S</v>
      </c>
      <c r="X51" s="44">
        <v>13.51</v>
      </c>
      <c r="Y51" s="43" t="str">
        <f t="shared" si="6"/>
        <v>S</v>
      </c>
    </row>
    <row r="52" spans="1:25" s="26" customFormat="1" ht="15.75">
      <c r="A52" s="38">
        <v>2573</v>
      </c>
      <c r="B52" s="45" t="s">
        <v>127</v>
      </c>
      <c r="C52" s="39"/>
      <c r="D52" s="46" t="s">
        <v>62</v>
      </c>
      <c r="E52" s="46" t="s">
        <v>63</v>
      </c>
      <c r="F52" s="47" t="s">
        <v>64</v>
      </c>
      <c r="G52" s="39" t="s">
        <v>65</v>
      </c>
      <c r="H52" s="46" t="s">
        <v>128</v>
      </c>
      <c r="I52" s="40" t="s">
        <v>32</v>
      </c>
      <c r="J52" s="41">
        <v>6.7</v>
      </c>
      <c r="K52" s="48">
        <v>0.38</v>
      </c>
      <c r="L52" s="39"/>
      <c r="M52" s="39"/>
      <c r="N52" s="43"/>
      <c r="O52" s="39"/>
      <c r="P52" s="43"/>
      <c r="Q52" s="39"/>
      <c r="R52" s="44">
        <v>2.0259999999999998</v>
      </c>
      <c r="S52" s="43" t="str">
        <f t="shared" si="3"/>
        <v>S</v>
      </c>
      <c r="T52" s="44">
        <v>4.9539999999999997</v>
      </c>
      <c r="U52" s="43" t="str">
        <f t="shared" si="4"/>
        <v>S</v>
      </c>
      <c r="V52" s="44">
        <v>23.68</v>
      </c>
      <c r="W52" s="43" t="str">
        <f t="shared" si="5"/>
        <v>S</v>
      </c>
      <c r="X52" s="44">
        <v>12.9</v>
      </c>
      <c r="Y52" s="43" t="str">
        <f t="shared" si="6"/>
        <v>S</v>
      </c>
    </row>
    <row r="53" spans="1:25" s="26" customFormat="1" ht="15.75">
      <c r="A53" s="38">
        <v>2574</v>
      </c>
      <c r="B53" s="45" t="s">
        <v>129</v>
      </c>
      <c r="C53" s="39"/>
      <c r="D53" s="46" t="s">
        <v>62</v>
      </c>
      <c r="E53" s="46" t="s">
        <v>63</v>
      </c>
      <c r="F53" s="47" t="s">
        <v>64</v>
      </c>
      <c r="G53" s="39" t="s">
        <v>65</v>
      </c>
      <c r="H53" s="46" t="s">
        <v>130</v>
      </c>
      <c r="I53" s="40" t="s">
        <v>32</v>
      </c>
      <c r="J53" s="41">
        <v>7.5</v>
      </c>
      <c r="K53" s="48">
        <v>0.27</v>
      </c>
      <c r="L53" s="39"/>
      <c r="M53" s="39"/>
      <c r="N53" s="43"/>
      <c r="O53" s="39"/>
      <c r="P53" s="43"/>
      <c r="Q53" s="39"/>
      <c r="R53" s="44">
        <v>0.224</v>
      </c>
      <c r="S53" s="43" t="str">
        <f t="shared" si="3"/>
        <v>D</v>
      </c>
      <c r="T53" s="44">
        <v>0.748</v>
      </c>
      <c r="U53" s="43" t="str">
        <f t="shared" si="4"/>
        <v>S</v>
      </c>
      <c r="V53" s="44">
        <v>4.8</v>
      </c>
      <c r="W53" s="43" t="str">
        <f t="shared" si="5"/>
        <v>S</v>
      </c>
      <c r="X53" s="44">
        <v>2.3180000000000001</v>
      </c>
      <c r="Y53" s="43" t="str">
        <f t="shared" si="6"/>
        <v>S</v>
      </c>
    </row>
    <row r="54" spans="1:25" s="26" customFormat="1" ht="15.75">
      <c r="A54" s="38">
        <v>2575</v>
      </c>
      <c r="B54" s="45" t="s">
        <v>131</v>
      </c>
      <c r="C54" s="39"/>
      <c r="D54" s="46" t="s">
        <v>62</v>
      </c>
      <c r="E54" s="46" t="s">
        <v>63</v>
      </c>
      <c r="F54" s="47" t="s">
        <v>64</v>
      </c>
      <c r="G54" s="39" t="s">
        <v>65</v>
      </c>
      <c r="H54" s="46" t="s">
        <v>132</v>
      </c>
      <c r="I54" s="40" t="s">
        <v>32</v>
      </c>
      <c r="J54" s="41">
        <v>7.1</v>
      </c>
      <c r="K54" s="48">
        <v>0.14000000000000001</v>
      </c>
      <c r="L54" s="39"/>
      <c r="M54" s="39"/>
      <c r="N54" s="43"/>
      <c r="O54" s="39"/>
      <c r="P54" s="43"/>
      <c r="Q54" s="39"/>
      <c r="R54" s="44">
        <v>2.0640000000000001</v>
      </c>
      <c r="S54" s="43" t="str">
        <f t="shared" si="3"/>
        <v>S</v>
      </c>
      <c r="T54" s="44">
        <v>5.8979999999999997</v>
      </c>
      <c r="U54" s="43" t="str">
        <f t="shared" si="4"/>
        <v>S</v>
      </c>
      <c r="V54" s="44">
        <v>24.14</v>
      </c>
      <c r="W54" s="43" t="str">
        <f t="shared" si="5"/>
        <v>S</v>
      </c>
      <c r="X54" s="44">
        <v>13.65</v>
      </c>
      <c r="Y54" s="43" t="str">
        <f t="shared" si="6"/>
        <v>S</v>
      </c>
    </row>
    <row r="55" spans="1:25" s="26" customFormat="1" ht="15.75">
      <c r="A55" s="38">
        <v>2576</v>
      </c>
      <c r="B55" s="45" t="s">
        <v>133</v>
      </c>
      <c r="C55" s="39"/>
      <c r="D55" s="46" t="s">
        <v>62</v>
      </c>
      <c r="E55" s="46" t="s">
        <v>63</v>
      </c>
      <c r="F55" s="47" t="s">
        <v>64</v>
      </c>
      <c r="G55" s="39" t="s">
        <v>65</v>
      </c>
      <c r="H55" s="46" t="s">
        <v>134</v>
      </c>
      <c r="I55" s="40" t="s">
        <v>32</v>
      </c>
      <c r="J55" s="41">
        <v>6.9</v>
      </c>
      <c r="K55" s="48">
        <v>0.14000000000000001</v>
      </c>
      <c r="L55" s="39"/>
      <c r="M55" s="39"/>
      <c r="N55" s="43"/>
      <c r="O55" s="39"/>
      <c r="P55" s="43"/>
      <c r="Q55" s="39"/>
      <c r="R55" s="44">
        <v>2.472</v>
      </c>
      <c r="S55" s="43" t="str">
        <f t="shared" si="3"/>
        <v>S</v>
      </c>
      <c r="T55" s="44">
        <v>3.6640000000000001</v>
      </c>
      <c r="U55" s="43" t="str">
        <f t="shared" si="4"/>
        <v>S</v>
      </c>
      <c r="V55" s="44">
        <v>19.41</v>
      </c>
      <c r="W55" s="43" t="str">
        <f t="shared" si="5"/>
        <v>S</v>
      </c>
      <c r="X55" s="44">
        <v>14.18</v>
      </c>
      <c r="Y55" s="43" t="str">
        <f t="shared" si="6"/>
        <v>S</v>
      </c>
    </row>
    <row r="56" spans="1:25" s="26" customFormat="1" ht="15.75">
      <c r="A56" s="38">
        <v>2577</v>
      </c>
      <c r="B56" s="45" t="s">
        <v>135</v>
      </c>
      <c r="C56" s="39"/>
      <c r="D56" s="46" t="s">
        <v>62</v>
      </c>
      <c r="E56" s="46" t="s">
        <v>63</v>
      </c>
      <c r="F56" s="47" t="s">
        <v>64</v>
      </c>
      <c r="G56" s="39" t="s">
        <v>65</v>
      </c>
      <c r="H56" s="46" t="s">
        <v>136</v>
      </c>
      <c r="I56" s="40" t="s">
        <v>32</v>
      </c>
      <c r="J56" s="41">
        <v>6.7</v>
      </c>
      <c r="K56" s="48">
        <v>0.27</v>
      </c>
      <c r="L56" s="39"/>
      <c r="M56" s="39"/>
      <c r="N56" s="43"/>
      <c r="O56" s="39"/>
      <c r="P56" s="43"/>
      <c r="Q56" s="39"/>
      <c r="R56" s="44">
        <v>1.79</v>
      </c>
      <c r="S56" s="43" t="str">
        <f t="shared" si="3"/>
        <v>S</v>
      </c>
      <c r="T56" s="44">
        <v>5.3840000000000003</v>
      </c>
      <c r="U56" s="43" t="str">
        <f t="shared" si="4"/>
        <v>S</v>
      </c>
      <c r="V56" s="44">
        <v>23.6</v>
      </c>
      <c r="W56" s="43" t="str">
        <f t="shared" si="5"/>
        <v>S</v>
      </c>
      <c r="X56" s="44">
        <v>13.4</v>
      </c>
      <c r="Y56" s="43" t="str">
        <f t="shared" si="6"/>
        <v>S</v>
      </c>
    </row>
    <row r="57" spans="1:25" s="26" customFormat="1" ht="15.75">
      <c r="A57" s="38">
        <v>2578</v>
      </c>
      <c r="B57" s="45" t="s">
        <v>137</v>
      </c>
      <c r="C57" s="39"/>
      <c r="D57" s="46" t="s">
        <v>62</v>
      </c>
      <c r="E57" s="46" t="s">
        <v>63</v>
      </c>
      <c r="F57" s="47" t="s">
        <v>64</v>
      </c>
      <c r="G57" s="39" t="s">
        <v>65</v>
      </c>
      <c r="H57" s="46" t="s">
        <v>138</v>
      </c>
      <c r="I57" s="40" t="s">
        <v>32</v>
      </c>
      <c r="J57" s="41">
        <v>7</v>
      </c>
      <c r="K57" s="48">
        <v>0.38</v>
      </c>
      <c r="L57" s="39"/>
      <c r="M57" s="39"/>
      <c r="N57" s="43"/>
      <c r="O57" s="39"/>
      <c r="P57" s="43"/>
      <c r="Q57" s="39"/>
      <c r="R57" s="44">
        <v>1.1579999999999999</v>
      </c>
      <c r="S57" s="43" t="str">
        <f t="shared" si="3"/>
        <v>S</v>
      </c>
      <c r="T57" s="44">
        <v>3.2679999999999998</v>
      </c>
      <c r="U57" s="43" t="str">
        <f t="shared" si="4"/>
        <v>S</v>
      </c>
      <c r="V57" s="44">
        <v>17.16</v>
      </c>
      <c r="W57" s="43" t="str">
        <f t="shared" si="5"/>
        <v>S</v>
      </c>
      <c r="X57" s="44">
        <v>10.029999999999999</v>
      </c>
      <c r="Y57" s="43" t="str">
        <f t="shared" si="6"/>
        <v>S</v>
      </c>
    </row>
    <row r="58" spans="1:25" s="26" customFormat="1" ht="15.75">
      <c r="A58" s="38">
        <v>2579</v>
      </c>
      <c r="B58" s="45" t="s">
        <v>139</v>
      </c>
      <c r="C58" s="39"/>
      <c r="D58" s="46" t="s">
        <v>62</v>
      </c>
      <c r="E58" s="46" t="s">
        <v>63</v>
      </c>
      <c r="F58" s="47" t="s">
        <v>64</v>
      </c>
      <c r="G58" s="39" t="s">
        <v>65</v>
      </c>
      <c r="H58" s="46" t="s">
        <v>140</v>
      </c>
      <c r="I58" s="40" t="s">
        <v>32</v>
      </c>
      <c r="J58" s="41">
        <v>7</v>
      </c>
      <c r="K58" s="48">
        <v>0.23</v>
      </c>
      <c r="L58" s="39"/>
      <c r="M58" s="39"/>
      <c r="N58" s="43"/>
      <c r="O58" s="39"/>
      <c r="P58" s="43"/>
      <c r="Q58" s="39"/>
      <c r="R58" s="44">
        <v>1.6519999999999999</v>
      </c>
      <c r="S58" s="43" t="str">
        <f t="shared" si="3"/>
        <v>S</v>
      </c>
      <c r="T58" s="44">
        <v>5.4560000000000004</v>
      </c>
      <c r="U58" s="43" t="str">
        <f t="shared" si="4"/>
        <v>S</v>
      </c>
      <c r="V58" s="44">
        <v>23.38</v>
      </c>
      <c r="W58" s="43" t="str">
        <f t="shared" si="5"/>
        <v>S</v>
      </c>
      <c r="X58" s="44">
        <v>13.72</v>
      </c>
      <c r="Y58" s="43" t="str">
        <f t="shared" si="6"/>
        <v>S</v>
      </c>
    </row>
    <row r="59" spans="1:25" s="26" customFormat="1" ht="15.75">
      <c r="A59" s="38">
        <v>2580</v>
      </c>
      <c r="B59" s="45" t="s">
        <v>141</v>
      </c>
      <c r="C59" s="39"/>
      <c r="D59" s="46" t="s">
        <v>62</v>
      </c>
      <c r="E59" s="46" t="s">
        <v>63</v>
      </c>
      <c r="F59" s="47" t="s">
        <v>64</v>
      </c>
      <c r="G59" s="39" t="s">
        <v>65</v>
      </c>
      <c r="H59" s="46" t="s">
        <v>142</v>
      </c>
      <c r="I59" s="40" t="s">
        <v>32</v>
      </c>
      <c r="J59" s="41">
        <v>6.9</v>
      </c>
      <c r="K59" s="48">
        <v>0.3</v>
      </c>
      <c r="L59" s="39"/>
      <c r="M59" s="39"/>
      <c r="N59" s="43"/>
      <c r="O59" s="39"/>
      <c r="P59" s="43"/>
      <c r="Q59" s="39"/>
      <c r="R59" s="44">
        <v>1.3180000000000001</v>
      </c>
      <c r="S59" s="43" t="str">
        <f t="shared" si="3"/>
        <v>S</v>
      </c>
      <c r="T59" s="44">
        <v>5.1920000000000002</v>
      </c>
      <c r="U59" s="43" t="str">
        <f t="shared" si="4"/>
        <v>S</v>
      </c>
      <c r="V59" s="44">
        <v>26.02</v>
      </c>
      <c r="W59" s="43" t="str">
        <f t="shared" si="5"/>
        <v>S</v>
      </c>
      <c r="X59" s="44">
        <v>14.09</v>
      </c>
      <c r="Y59" s="43" t="str">
        <f t="shared" si="6"/>
        <v>S</v>
      </c>
    </row>
    <row r="60" spans="1:25" s="26" customFormat="1" ht="15.75">
      <c r="A60" s="38">
        <v>2581</v>
      </c>
      <c r="B60" s="45" t="s">
        <v>143</v>
      </c>
      <c r="C60" s="39"/>
      <c r="D60" s="46" t="s">
        <v>62</v>
      </c>
      <c r="E60" s="46" t="s">
        <v>63</v>
      </c>
      <c r="F60" s="47" t="s">
        <v>64</v>
      </c>
      <c r="G60" s="39" t="s">
        <v>65</v>
      </c>
      <c r="H60" s="46" t="s">
        <v>144</v>
      </c>
      <c r="I60" s="40" t="s">
        <v>32</v>
      </c>
      <c r="J60" s="41">
        <v>7</v>
      </c>
      <c r="K60" s="48">
        <v>0.16</v>
      </c>
      <c r="L60" s="39"/>
      <c r="M60" s="39"/>
      <c r="N60" s="43"/>
      <c r="O60" s="39"/>
      <c r="P60" s="43"/>
      <c r="Q60" s="39"/>
      <c r="R60" s="44">
        <v>1.784</v>
      </c>
      <c r="S60" s="43" t="str">
        <f t="shared" si="3"/>
        <v>S</v>
      </c>
      <c r="T60" s="44">
        <v>5.444</v>
      </c>
      <c r="U60" s="43" t="str">
        <f t="shared" si="4"/>
        <v>S</v>
      </c>
      <c r="V60" s="44">
        <v>23.22</v>
      </c>
      <c r="W60" s="43" t="str">
        <f t="shared" si="5"/>
        <v>S</v>
      </c>
      <c r="X60" s="44">
        <v>13.38</v>
      </c>
      <c r="Y60" s="43" t="str">
        <f t="shared" si="6"/>
        <v>S</v>
      </c>
    </row>
    <row r="61" spans="1:25">
      <c r="A61" s="38">
        <v>2582</v>
      </c>
      <c r="B61" s="39" t="s">
        <v>145</v>
      </c>
      <c r="C61" s="39"/>
      <c r="D61" s="39" t="s">
        <v>146</v>
      </c>
      <c r="E61" s="39"/>
      <c r="F61" s="40" t="s">
        <v>147</v>
      </c>
      <c r="G61" s="39" t="s">
        <v>148</v>
      </c>
      <c r="H61" s="39"/>
      <c r="I61" s="40"/>
      <c r="J61" s="41">
        <v>8.9</v>
      </c>
      <c r="K61" s="48">
        <v>0.51</v>
      </c>
      <c r="L61" s="44">
        <v>0.44999999999999996</v>
      </c>
      <c r="M61" s="43" t="str">
        <f t="shared" ref="M61:M124" si="7">IF(L61&gt;0.75,"H",IF(L61&gt;0.5,"M","L"))</f>
        <v>L</v>
      </c>
      <c r="N61" s="44">
        <v>21.031360000000003</v>
      </c>
      <c r="O61" s="43" t="str">
        <f t="shared" ref="O61:O124" si="8">IF(N61&gt;23.2,"H",IF(N61&gt;9.3,"M","L"))</f>
        <v>M</v>
      </c>
      <c r="P61" s="44">
        <v>96.179200000000009</v>
      </c>
      <c r="Q61" s="43" t="str">
        <f t="shared" ref="Q61:Q124" si="9">IF(P61&gt;136,"H",IF(P61&gt;58.4,"M","L"))</f>
        <v>M</v>
      </c>
      <c r="R61" s="44">
        <v>2.79</v>
      </c>
      <c r="S61" s="43" t="str">
        <f t="shared" si="3"/>
        <v>S</v>
      </c>
      <c r="T61" s="44">
        <v>1.3280000000000001</v>
      </c>
      <c r="U61" s="43" t="str">
        <f t="shared" si="4"/>
        <v>S</v>
      </c>
      <c r="V61" s="44">
        <v>6.984</v>
      </c>
      <c r="W61" s="43" t="str">
        <f t="shared" si="5"/>
        <v>S</v>
      </c>
      <c r="X61" s="44">
        <v>2.0779999999999998</v>
      </c>
      <c r="Y61" s="43" t="str">
        <f t="shared" si="6"/>
        <v>S</v>
      </c>
    </row>
    <row r="62" spans="1:25">
      <c r="A62" s="38">
        <v>2583</v>
      </c>
      <c r="B62" s="39" t="s">
        <v>149</v>
      </c>
      <c r="C62" s="39" t="s">
        <v>150</v>
      </c>
      <c r="D62" s="39" t="s">
        <v>151</v>
      </c>
      <c r="E62" s="39"/>
      <c r="F62" s="40" t="s">
        <v>152</v>
      </c>
      <c r="G62" s="39" t="s">
        <v>65</v>
      </c>
      <c r="H62" s="39">
        <v>1068</v>
      </c>
      <c r="I62" s="40" t="s">
        <v>32</v>
      </c>
      <c r="J62" s="41">
        <v>8</v>
      </c>
      <c r="K62" s="48">
        <v>0.69</v>
      </c>
      <c r="L62" s="44">
        <v>0.74</v>
      </c>
      <c r="M62" s="43" t="str">
        <f t="shared" si="7"/>
        <v>M</v>
      </c>
      <c r="N62" s="44">
        <v>39.497920000000001</v>
      </c>
      <c r="O62" s="43" t="str">
        <f t="shared" si="8"/>
        <v>H</v>
      </c>
      <c r="P62" s="44">
        <v>330.42560000000003</v>
      </c>
      <c r="Q62" s="43" t="str">
        <f t="shared" si="9"/>
        <v>H</v>
      </c>
      <c r="R62" s="44">
        <v>3.8740000000000001</v>
      </c>
      <c r="S62" s="43" t="str">
        <f t="shared" si="3"/>
        <v>S</v>
      </c>
      <c r="T62" s="44">
        <v>0.88400000000000001</v>
      </c>
      <c r="U62" s="43" t="str">
        <f t="shared" si="4"/>
        <v>S</v>
      </c>
      <c r="V62" s="44">
        <v>4.8</v>
      </c>
      <c r="W62" s="43" t="str">
        <f t="shared" si="5"/>
        <v>S</v>
      </c>
      <c r="X62" s="44">
        <v>6.93</v>
      </c>
      <c r="Y62" s="43" t="str">
        <f t="shared" si="6"/>
        <v>S</v>
      </c>
    </row>
    <row r="63" spans="1:25">
      <c r="A63" s="38">
        <v>2584</v>
      </c>
      <c r="B63" s="39" t="s">
        <v>153</v>
      </c>
      <c r="C63" s="39" t="s">
        <v>154</v>
      </c>
      <c r="D63" s="39" t="s">
        <v>151</v>
      </c>
      <c r="E63" s="39"/>
      <c r="F63" s="40" t="s">
        <v>152</v>
      </c>
      <c r="G63" s="39" t="s">
        <v>65</v>
      </c>
      <c r="H63" s="49" t="s">
        <v>155</v>
      </c>
      <c r="I63" s="40" t="s">
        <v>32</v>
      </c>
      <c r="J63" s="41">
        <v>7.8</v>
      </c>
      <c r="K63" s="48">
        <v>1.02</v>
      </c>
      <c r="L63" s="44">
        <v>0.67499999999999993</v>
      </c>
      <c r="M63" s="43" t="str">
        <f t="shared" si="7"/>
        <v>M</v>
      </c>
      <c r="N63" s="44">
        <v>34.368320000000004</v>
      </c>
      <c r="O63" s="43" t="str">
        <f t="shared" si="8"/>
        <v>H</v>
      </c>
      <c r="P63" s="44">
        <v>229.45920000000001</v>
      </c>
      <c r="Q63" s="43" t="str">
        <f t="shared" si="9"/>
        <v>H</v>
      </c>
      <c r="R63" s="44">
        <v>4.5380000000000003</v>
      </c>
      <c r="S63" s="43" t="str">
        <f t="shared" si="3"/>
        <v>S</v>
      </c>
      <c r="T63" s="44">
        <v>2.786</v>
      </c>
      <c r="U63" s="43" t="str">
        <f t="shared" si="4"/>
        <v>S</v>
      </c>
      <c r="V63" s="44">
        <v>7.1020000000000003</v>
      </c>
      <c r="W63" s="43" t="str">
        <f t="shared" si="5"/>
        <v>S</v>
      </c>
      <c r="X63" s="44">
        <v>5.97</v>
      </c>
      <c r="Y63" s="43" t="str">
        <f t="shared" si="6"/>
        <v>S</v>
      </c>
    </row>
    <row r="64" spans="1:25">
      <c r="A64" s="38">
        <v>2585</v>
      </c>
      <c r="B64" s="39" t="s">
        <v>149</v>
      </c>
      <c r="C64" s="39" t="s">
        <v>156</v>
      </c>
      <c r="D64" s="39" t="s">
        <v>151</v>
      </c>
      <c r="E64" s="39"/>
      <c r="F64" s="40" t="s">
        <v>152</v>
      </c>
      <c r="G64" s="39" t="s">
        <v>65</v>
      </c>
      <c r="H64" s="39">
        <v>719</v>
      </c>
      <c r="I64" s="40" t="s">
        <v>32</v>
      </c>
      <c r="J64" s="41">
        <v>7.8</v>
      </c>
      <c r="K64" s="48">
        <v>0.96</v>
      </c>
      <c r="L64" s="44">
        <v>0.89999999999999991</v>
      </c>
      <c r="M64" s="43" t="str">
        <f t="shared" si="7"/>
        <v>H</v>
      </c>
      <c r="N64" s="44">
        <v>42.062720000000006</v>
      </c>
      <c r="O64" s="43" t="str">
        <f t="shared" si="8"/>
        <v>H</v>
      </c>
      <c r="P64" s="44">
        <v>254.42880000000002</v>
      </c>
      <c r="Q64" s="43" t="str">
        <f t="shared" si="9"/>
        <v>H</v>
      </c>
      <c r="R64" s="44">
        <v>4.024</v>
      </c>
      <c r="S64" s="43" t="str">
        <f t="shared" si="3"/>
        <v>S</v>
      </c>
      <c r="T64" s="44">
        <v>1.944</v>
      </c>
      <c r="U64" s="43" t="str">
        <f t="shared" si="4"/>
        <v>S</v>
      </c>
      <c r="V64" s="44">
        <v>5.74</v>
      </c>
      <c r="W64" s="43" t="str">
        <f t="shared" si="5"/>
        <v>S</v>
      </c>
      <c r="X64" s="44">
        <v>7.1719999999999997</v>
      </c>
      <c r="Y64" s="43" t="str">
        <f t="shared" si="6"/>
        <v>S</v>
      </c>
    </row>
    <row r="65" spans="1:25">
      <c r="A65" s="38">
        <v>2586</v>
      </c>
      <c r="B65" s="39" t="s">
        <v>157</v>
      </c>
      <c r="C65" s="39" t="s">
        <v>158</v>
      </c>
      <c r="D65" s="39" t="s">
        <v>151</v>
      </c>
      <c r="E65" s="39"/>
      <c r="F65" s="40" t="s">
        <v>152</v>
      </c>
      <c r="G65" s="39" t="s">
        <v>65</v>
      </c>
      <c r="H65" s="39" t="s">
        <v>159</v>
      </c>
      <c r="I65" s="40" t="s">
        <v>32</v>
      </c>
      <c r="J65" s="41">
        <v>7.7</v>
      </c>
      <c r="K65" s="48">
        <v>1.28</v>
      </c>
      <c r="L65" s="44">
        <v>0.67499999999999993</v>
      </c>
      <c r="M65" s="43" t="str">
        <f t="shared" si="7"/>
        <v>M</v>
      </c>
      <c r="N65" s="44">
        <v>37.959040000000002</v>
      </c>
      <c r="O65" s="43" t="str">
        <f t="shared" si="8"/>
        <v>H</v>
      </c>
      <c r="P65" s="44">
        <v>239.25120000000001</v>
      </c>
      <c r="Q65" s="43" t="str">
        <f t="shared" si="9"/>
        <v>H</v>
      </c>
      <c r="R65" s="44">
        <v>4.3</v>
      </c>
      <c r="S65" s="43" t="str">
        <f t="shared" si="3"/>
        <v>S</v>
      </c>
      <c r="T65" s="44">
        <v>3.07</v>
      </c>
      <c r="U65" s="43" t="str">
        <f t="shared" si="4"/>
        <v>S</v>
      </c>
      <c r="V65" s="44">
        <v>7.5759999999999996</v>
      </c>
      <c r="W65" s="43" t="str">
        <f t="shared" si="5"/>
        <v>S</v>
      </c>
      <c r="X65" s="44">
        <v>6.24</v>
      </c>
      <c r="Y65" s="43" t="str">
        <f t="shared" si="6"/>
        <v>S</v>
      </c>
    </row>
    <row r="66" spans="1:25">
      <c r="A66" s="38">
        <v>2587</v>
      </c>
      <c r="B66" s="39" t="s">
        <v>160</v>
      </c>
      <c r="C66" s="39" t="s">
        <v>161</v>
      </c>
      <c r="D66" s="39" t="s">
        <v>151</v>
      </c>
      <c r="E66" s="39"/>
      <c r="F66" s="40" t="s">
        <v>152</v>
      </c>
      <c r="G66" s="39" t="s">
        <v>65</v>
      </c>
      <c r="H66" s="39">
        <v>759</v>
      </c>
      <c r="I66" s="40" t="s">
        <v>32</v>
      </c>
      <c r="J66" s="41">
        <v>8</v>
      </c>
      <c r="K66" s="48">
        <v>0.63</v>
      </c>
      <c r="L66" s="44">
        <v>0.89999999999999991</v>
      </c>
      <c r="M66" s="43" t="str">
        <f t="shared" si="7"/>
        <v>H</v>
      </c>
      <c r="N66" s="44">
        <v>34.368320000000004</v>
      </c>
      <c r="O66" s="43" t="str">
        <f t="shared" si="8"/>
        <v>H</v>
      </c>
      <c r="P66" s="44">
        <v>302.35520000000002</v>
      </c>
      <c r="Q66" s="43" t="str">
        <f t="shared" si="9"/>
        <v>H</v>
      </c>
      <c r="R66" s="44">
        <v>3.73</v>
      </c>
      <c r="S66" s="43" t="str">
        <f t="shared" si="3"/>
        <v>S</v>
      </c>
      <c r="T66" s="44">
        <v>0.67800000000000005</v>
      </c>
      <c r="U66" s="43" t="str">
        <f t="shared" si="4"/>
        <v>S</v>
      </c>
      <c r="V66" s="44">
        <v>4.26</v>
      </c>
      <c r="W66" s="43" t="str">
        <f t="shared" si="5"/>
        <v>D</v>
      </c>
      <c r="X66" s="44">
        <v>5.944</v>
      </c>
      <c r="Y66" s="43" t="str">
        <f t="shared" si="6"/>
        <v>S</v>
      </c>
    </row>
    <row r="67" spans="1:25">
      <c r="A67" s="38">
        <v>2588</v>
      </c>
      <c r="B67" s="39" t="s">
        <v>162</v>
      </c>
      <c r="C67" s="39" t="s">
        <v>163</v>
      </c>
      <c r="D67" s="39" t="s">
        <v>151</v>
      </c>
      <c r="E67" s="39"/>
      <c r="F67" s="40" t="s">
        <v>152</v>
      </c>
      <c r="G67" s="39" t="s">
        <v>65</v>
      </c>
      <c r="H67" s="39">
        <v>107</v>
      </c>
      <c r="I67" s="40" t="s">
        <v>32</v>
      </c>
      <c r="J67" s="41">
        <v>8.1</v>
      </c>
      <c r="K67" s="48">
        <v>0.79</v>
      </c>
      <c r="L67" s="44">
        <v>0.6</v>
      </c>
      <c r="M67" s="43" t="str">
        <f t="shared" si="7"/>
        <v>M</v>
      </c>
      <c r="N67" s="44">
        <v>64.12</v>
      </c>
      <c r="O67" s="43" t="str">
        <f t="shared" si="8"/>
        <v>H</v>
      </c>
      <c r="P67" s="44">
        <v>434.32960000000003</v>
      </c>
      <c r="Q67" s="43" t="str">
        <f t="shared" si="9"/>
        <v>H</v>
      </c>
      <c r="R67" s="44">
        <v>3.8580000000000001</v>
      </c>
      <c r="S67" s="43" t="str">
        <f t="shared" si="3"/>
        <v>S</v>
      </c>
      <c r="T67" s="44">
        <v>0.85</v>
      </c>
      <c r="U67" s="43" t="str">
        <f t="shared" si="4"/>
        <v>S</v>
      </c>
      <c r="V67" s="44">
        <v>5.12</v>
      </c>
      <c r="W67" s="43" t="str">
        <f t="shared" si="5"/>
        <v>S</v>
      </c>
      <c r="X67" s="44">
        <v>9.4559999999999995</v>
      </c>
      <c r="Y67" s="43" t="str">
        <f t="shared" si="6"/>
        <v>S</v>
      </c>
    </row>
    <row r="68" spans="1:25">
      <c r="A68" s="38">
        <v>2589</v>
      </c>
      <c r="B68" s="39" t="s">
        <v>164</v>
      </c>
      <c r="C68" s="39" t="s">
        <v>165</v>
      </c>
      <c r="D68" s="39" t="s">
        <v>151</v>
      </c>
      <c r="E68" s="39"/>
      <c r="F68" s="40" t="s">
        <v>152</v>
      </c>
      <c r="G68" s="39" t="s">
        <v>65</v>
      </c>
      <c r="H68" s="39">
        <v>454</v>
      </c>
      <c r="I68" s="40" t="s">
        <v>32</v>
      </c>
      <c r="J68" s="41">
        <v>7.8</v>
      </c>
      <c r="K68" s="48">
        <v>1.24</v>
      </c>
      <c r="L68" s="44">
        <v>0.62999999999999989</v>
      </c>
      <c r="M68" s="43" t="str">
        <f t="shared" si="7"/>
        <v>M</v>
      </c>
      <c r="N68" s="44">
        <v>23.596160000000001</v>
      </c>
      <c r="O68" s="43" t="str">
        <f t="shared" si="8"/>
        <v>H</v>
      </c>
      <c r="P68" s="44">
        <v>238.2176</v>
      </c>
      <c r="Q68" s="43" t="str">
        <f t="shared" si="9"/>
        <v>H</v>
      </c>
      <c r="R68" s="44">
        <v>4.2160000000000002</v>
      </c>
      <c r="S68" s="43" t="str">
        <f t="shared" si="3"/>
        <v>S</v>
      </c>
      <c r="T68" s="44">
        <v>2.9119999999999999</v>
      </c>
      <c r="U68" s="43" t="str">
        <f t="shared" si="4"/>
        <v>S</v>
      </c>
      <c r="V68" s="44">
        <v>6.6280000000000001</v>
      </c>
      <c r="W68" s="43" t="str">
        <f t="shared" si="5"/>
        <v>S</v>
      </c>
      <c r="X68" s="44">
        <v>7.3479999999999999</v>
      </c>
      <c r="Y68" s="43" t="str">
        <f t="shared" si="6"/>
        <v>S</v>
      </c>
    </row>
    <row r="69" spans="1:25">
      <c r="A69" s="38">
        <v>2590</v>
      </c>
      <c r="B69" s="39" t="s">
        <v>166</v>
      </c>
      <c r="C69" s="39" t="s">
        <v>167</v>
      </c>
      <c r="D69" s="39" t="s">
        <v>151</v>
      </c>
      <c r="E69" s="39"/>
      <c r="F69" s="40" t="s">
        <v>152</v>
      </c>
      <c r="G69" s="39" t="s">
        <v>65</v>
      </c>
      <c r="H69" s="39">
        <v>138</v>
      </c>
      <c r="I69" s="40" t="s">
        <v>32</v>
      </c>
      <c r="J69" s="41">
        <v>8.1</v>
      </c>
      <c r="K69" s="48">
        <v>1.0900000000000001</v>
      </c>
      <c r="L69" s="44">
        <v>0.72000000000000008</v>
      </c>
      <c r="M69" s="43" t="str">
        <f t="shared" si="7"/>
        <v>M</v>
      </c>
      <c r="N69" s="44">
        <v>49.757120000000008</v>
      </c>
      <c r="O69" s="43" t="str">
        <f t="shared" si="8"/>
        <v>H</v>
      </c>
      <c r="P69" s="44">
        <v>455.21920000000006</v>
      </c>
      <c r="Q69" s="43" t="str">
        <f t="shared" si="9"/>
        <v>H</v>
      </c>
      <c r="R69" s="44">
        <v>4.0679999999999996</v>
      </c>
      <c r="S69" s="43" t="str">
        <f t="shared" ref="S69:S132" si="10">IF(R69&gt;0.6,"S","D")</f>
        <v>S</v>
      </c>
      <c r="T69" s="44">
        <v>0.98599999999999999</v>
      </c>
      <c r="U69" s="43" t="str">
        <f t="shared" ref="U69:U132" si="11">IF(T69&gt;0.2,"S","D")</f>
        <v>S</v>
      </c>
      <c r="V69" s="44">
        <v>4.0819999999999999</v>
      </c>
      <c r="W69" s="43" t="str">
        <f t="shared" ref="W69:W132" si="12">IF(V69&gt;4.5,"S","D")</f>
        <v>D</v>
      </c>
      <c r="X69" s="44">
        <v>10.46</v>
      </c>
      <c r="Y69" s="43" t="str">
        <f t="shared" ref="Y69:Y132" si="13">IF(X69&gt;2,"S","D")</f>
        <v>S</v>
      </c>
    </row>
    <row r="70" spans="1:25">
      <c r="A70" s="38">
        <v>2591</v>
      </c>
      <c r="B70" s="39" t="s">
        <v>168</v>
      </c>
      <c r="C70" s="39" t="s">
        <v>169</v>
      </c>
      <c r="D70" s="39" t="s">
        <v>151</v>
      </c>
      <c r="E70" s="39"/>
      <c r="F70" s="40" t="s">
        <v>152</v>
      </c>
      <c r="G70" s="39" t="s">
        <v>65</v>
      </c>
      <c r="H70" s="39">
        <v>1117</v>
      </c>
      <c r="I70" s="40" t="s">
        <v>32</v>
      </c>
      <c r="J70" s="41">
        <v>8.1</v>
      </c>
      <c r="K70" s="48">
        <v>0.83</v>
      </c>
      <c r="L70" s="44">
        <v>0.74</v>
      </c>
      <c r="M70" s="43" t="str">
        <f t="shared" si="7"/>
        <v>M</v>
      </c>
      <c r="N70" s="44">
        <v>48.731200000000001</v>
      </c>
      <c r="O70" s="43" t="str">
        <f t="shared" si="8"/>
        <v>H</v>
      </c>
      <c r="P70" s="44">
        <v>370.62720000000002</v>
      </c>
      <c r="Q70" s="43" t="str">
        <f t="shared" si="9"/>
        <v>H</v>
      </c>
      <c r="R70" s="44">
        <v>3.8860000000000001</v>
      </c>
      <c r="S70" s="43" t="str">
        <f t="shared" si="10"/>
        <v>S</v>
      </c>
      <c r="T70" s="44">
        <v>0.80400000000000005</v>
      </c>
      <c r="U70" s="43" t="str">
        <f t="shared" si="11"/>
        <v>S</v>
      </c>
      <c r="V70" s="44">
        <v>3.194</v>
      </c>
      <c r="W70" s="43" t="str">
        <f t="shared" si="12"/>
        <v>D</v>
      </c>
      <c r="X70" s="44">
        <v>8.0519999999999996</v>
      </c>
      <c r="Y70" s="43" t="str">
        <f t="shared" si="13"/>
        <v>S</v>
      </c>
    </row>
    <row r="71" spans="1:25">
      <c r="A71" s="38">
        <v>2592</v>
      </c>
      <c r="B71" s="39" t="s">
        <v>170</v>
      </c>
      <c r="C71" s="39" t="s">
        <v>154</v>
      </c>
      <c r="D71" s="39" t="s">
        <v>151</v>
      </c>
      <c r="E71" s="39"/>
      <c r="F71" s="40" t="s">
        <v>152</v>
      </c>
      <c r="G71" s="39" t="s">
        <v>65</v>
      </c>
      <c r="H71" s="39">
        <v>1581</v>
      </c>
      <c r="I71" s="40" t="s">
        <v>32</v>
      </c>
      <c r="J71" s="41">
        <v>7.9</v>
      </c>
      <c r="K71" s="48">
        <v>0.76</v>
      </c>
      <c r="L71" s="44">
        <v>0.6</v>
      </c>
      <c r="M71" s="43" t="str">
        <f t="shared" si="7"/>
        <v>M</v>
      </c>
      <c r="N71" s="44">
        <v>34.881280000000004</v>
      </c>
      <c r="O71" s="43" t="str">
        <f t="shared" si="8"/>
        <v>H</v>
      </c>
      <c r="P71" s="44">
        <v>177.7792</v>
      </c>
      <c r="Q71" s="43" t="str">
        <f t="shared" si="9"/>
        <v>H</v>
      </c>
      <c r="R71" s="44">
        <v>3.7639999999999998</v>
      </c>
      <c r="S71" s="43" t="str">
        <f t="shared" si="10"/>
        <v>S</v>
      </c>
      <c r="T71" s="44">
        <v>1.59</v>
      </c>
      <c r="U71" s="43" t="str">
        <f t="shared" si="11"/>
        <v>S</v>
      </c>
      <c r="V71" s="44">
        <v>4.6740000000000004</v>
      </c>
      <c r="W71" s="43" t="str">
        <f t="shared" si="12"/>
        <v>S</v>
      </c>
      <c r="X71" s="44">
        <v>1.4019999999999999</v>
      </c>
      <c r="Y71" s="43" t="str">
        <f t="shared" si="13"/>
        <v>D</v>
      </c>
    </row>
    <row r="72" spans="1:25">
      <c r="A72" s="38">
        <v>2593</v>
      </c>
      <c r="B72" s="39" t="s">
        <v>164</v>
      </c>
      <c r="C72" s="39" t="s">
        <v>165</v>
      </c>
      <c r="D72" s="39" t="s">
        <v>151</v>
      </c>
      <c r="E72" s="39"/>
      <c r="F72" s="40" t="s">
        <v>152</v>
      </c>
      <c r="G72" s="39" t="s">
        <v>65</v>
      </c>
      <c r="H72" s="39" t="s">
        <v>171</v>
      </c>
      <c r="I72" s="40" t="s">
        <v>32</v>
      </c>
      <c r="J72" s="41">
        <v>7.8</v>
      </c>
      <c r="K72" s="48">
        <v>0.79</v>
      </c>
      <c r="L72" s="44">
        <v>0.74</v>
      </c>
      <c r="M72" s="43" t="str">
        <f t="shared" si="7"/>
        <v>M</v>
      </c>
      <c r="N72" s="44">
        <v>24.109120000000001</v>
      </c>
      <c r="O72" s="43" t="str">
        <f t="shared" si="8"/>
        <v>H</v>
      </c>
      <c r="P72" s="44">
        <v>215.696</v>
      </c>
      <c r="Q72" s="43" t="str">
        <f t="shared" si="9"/>
        <v>H</v>
      </c>
      <c r="R72" s="44">
        <v>3.99</v>
      </c>
      <c r="S72" s="43" t="str">
        <f t="shared" si="10"/>
        <v>S</v>
      </c>
      <c r="T72" s="44">
        <v>2.1259999999999999</v>
      </c>
      <c r="U72" s="43" t="str">
        <f t="shared" si="11"/>
        <v>S</v>
      </c>
      <c r="V72" s="44">
        <v>5.9180000000000001</v>
      </c>
      <c r="W72" s="43" t="str">
        <f t="shared" si="12"/>
        <v>S</v>
      </c>
      <c r="X72" s="44">
        <v>2.3620000000000001</v>
      </c>
      <c r="Y72" s="43" t="str">
        <f t="shared" si="13"/>
        <v>S</v>
      </c>
    </row>
    <row r="73" spans="1:25">
      <c r="A73" s="38">
        <v>2594</v>
      </c>
      <c r="B73" s="39" t="s">
        <v>172</v>
      </c>
      <c r="C73" s="39" t="s">
        <v>167</v>
      </c>
      <c r="D73" s="39" t="s">
        <v>151</v>
      </c>
      <c r="E73" s="39"/>
      <c r="F73" s="40" t="s">
        <v>152</v>
      </c>
      <c r="G73" s="39" t="s">
        <v>65</v>
      </c>
      <c r="H73" s="39">
        <v>151</v>
      </c>
      <c r="I73" s="40" t="s">
        <v>32</v>
      </c>
      <c r="J73" s="41">
        <v>7.9</v>
      </c>
      <c r="K73" s="48">
        <v>0.71</v>
      </c>
      <c r="L73" s="44">
        <v>0.74</v>
      </c>
      <c r="M73" s="43" t="str">
        <f t="shared" si="7"/>
        <v>M</v>
      </c>
      <c r="N73" s="44">
        <v>30.7776</v>
      </c>
      <c r="O73" s="43" t="str">
        <f t="shared" si="8"/>
        <v>H</v>
      </c>
      <c r="P73" s="44">
        <v>158.68480000000002</v>
      </c>
      <c r="Q73" s="43" t="str">
        <f t="shared" si="9"/>
        <v>H</v>
      </c>
      <c r="R73" s="44">
        <v>3.3380000000000001</v>
      </c>
      <c r="S73" s="43" t="str">
        <f t="shared" si="10"/>
        <v>S</v>
      </c>
      <c r="T73" s="44">
        <v>1.35</v>
      </c>
      <c r="U73" s="43" t="str">
        <f t="shared" si="11"/>
        <v>S</v>
      </c>
      <c r="V73" s="44">
        <v>3.3119999999999998</v>
      </c>
      <c r="W73" s="43" t="str">
        <f t="shared" si="12"/>
        <v>D</v>
      </c>
      <c r="X73" s="44">
        <v>1.5640000000000001</v>
      </c>
      <c r="Y73" s="43" t="str">
        <f t="shared" si="13"/>
        <v>D</v>
      </c>
    </row>
    <row r="74" spans="1:25">
      <c r="A74" s="38">
        <v>2595</v>
      </c>
      <c r="B74" s="50" t="s">
        <v>173</v>
      </c>
      <c r="C74" s="39" t="s">
        <v>174</v>
      </c>
      <c r="D74" s="39" t="s">
        <v>175</v>
      </c>
      <c r="E74" s="39"/>
      <c r="F74" s="40" t="s">
        <v>176</v>
      </c>
      <c r="G74" s="39" t="s">
        <v>148</v>
      </c>
      <c r="H74" s="39"/>
      <c r="I74" s="40" t="s">
        <v>32</v>
      </c>
      <c r="J74" s="41">
        <v>8.1</v>
      </c>
      <c r="K74" s="48">
        <v>0.21</v>
      </c>
      <c r="L74" s="44">
        <v>0.74</v>
      </c>
      <c r="M74" s="43" t="str">
        <f t="shared" si="7"/>
        <v>M</v>
      </c>
      <c r="N74" s="44">
        <v>29.751680000000004</v>
      </c>
      <c r="O74" s="43" t="str">
        <f t="shared" si="8"/>
        <v>H</v>
      </c>
      <c r="P74" s="44">
        <v>43.792000000000009</v>
      </c>
      <c r="Q74" s="43" t="str">
        <f t="shared" si="9"/>
        <v>L</v>
      </c>
      <c r="R74" s="44">
        <v>1.966</v>
      </c>
      <c r="S74" s="43" t="str">
        <f t="shared" si="10"/>
        <v>S</v>
      </c>
      <c r="T74" s="44">
        <v>0.90600000000000003</v>
      </c>
      <c r="U74" s="43" t="str">
        <f t="shared" si="11"/>
        <v>S</v>
      </c>
      <c r="V74" s="44">
        <v>15.51</v>
      </c>
      <c r="W74" s="43" t="str">
        <f t="shared" si="12"/>
        <v>S</v>
      </c>
      <c r="X74" s="44">
        <v>6.282</v>
      </c>
      <c r="Y74" s="43" t="str">
        <f t="shared" si="13"/>
        <v>S</v>
      </c>
    </row>
    <row r="75" spans="1:25">
      <c r="A75" s="38">
        <v>2596</v>
      </c>
      <c r="B75" s="50" t="s">
        <v>177</v>
      </c>
      <c r="C75" s="39" t="s">
        <v>178</v>
      </c>
      <c r="D75" s="39" t="s">
        <v>179</v>
      </c>
      <c r="E75" s="39"/>
      <c r="F75" s="40" t="s">
        <v>176</v>
      </c>
      <c r="G75" s="39" t="s">
        <v>148</v>
      </c>
      <c r="H75" s="39"/>
      <c r="I75" s="40" t="s">
        <v>32</v>
      </c>
      <c r="J75" s="41">
        <v>8.1999999999999993</v>
      </c>
      <c r="K75" s="48">
        <v>0.15</v>
      </c>
      <c r="L75" s="44">
        <v>0.44999999999999996</v>
      </c>
      <c r="M75" s="43" t="str">
        <f t="shared" si="7"/>
        <v>L</v>
      </c>
      <c r="N75" s="44">
        <v>26.673919999999999</v>
      </c>
      <c r="O75" s="43" t="str">
        <f t="shared" si="8"/>
        <v>H</v>
      </c>
      <c r="P75" s="44">
        <v>53.366400000000006</v>
      </c>
      <c r="Q75" s="43" t="str">
        <f t="shared" si="9"/>
        <v>L</v>
      </c>
      <c r="R75" s="44">
        <v>1.1479999999999999</v>
      </c>
      <c r="S75" s="43" t="str">
        <f t="shared" si="10"/>
        <v>S</v>
      </c>
      <c r="T75" s="44">
        <v>0.42799999999999999</v>
      </c>
      <c r="U75" s="43" t="str">
        <f t="shared" si="11"/>
        <v>S</v>
      </c>
      <c r="V75" s="44">
        <v>3.3119999999999998</v>
      </c>
      <c r="W75" s="43" t="str">
        <f t="shared" si="12"/>
        <v>D</v>
      </c>
      <c r="X75" s="44">
        <v>2.944</v>
      </c>
      <c r="Y75" s="43" t="str">
        <f t="shared" si="13"/>
        <v>S</v>
      </c>
    </row>
    <row r="76" spans="1:25">
      <c r="A76" s="38">
        <v>2597</v>
      </c>
      <c r="B76" s="50" t="s">
        <v>180</v>
      </c>
      <c r="C76" s="50" t="s">
        <v>181</v>
      </c>
      <c r="D76" s="50" t="s">
        <v>182</v>
      </c>
      <c r="E76" s="39"/>
      <c r="F76" s="40" t="s">
        <v>176</v>
      </c>
      <c r="G76" s="39" t="s">
        <v>148</v>
      </c>
      <c r="H76" s="39"/>
      <c r="I76" s="40" t="s">
        <v>32</v>
      </c>
      <c r="J76" s="41">
        <v>8</v>
      </c>
      <c r="K76" s="48">
        <v>0.12</v>
      </c>
      <c r="L76" s="44">
        <v>0.74</v>
      </c>
      <c r="M76" s="43" t="str">
        <f t="shared" si="7"/>
        <v>M</v>
      </c>
      <c r="N76" s="44">
        <v>29.238720000000004</v>
      </c>
      <c r="O76" s="43" t="str">
        <f t="shared" si="8"/>
        <v>H</v>
      </c>
      <c r="P76" s="44">
        <v>57.337600000000002</v>
      </c>
      <c r="Q76" s="43" t="str">
        <f t="shared" si="9"/>
        <v>L</v>
      </c>
      <c r="R76" s="44">
        <v>1.8460000000000001</v>
      </c>
      <c r="S76" s="43" t="str">
        <f t="shared" si="10"/>
        <v>S</v>
      </c>
      <c r="T76" s="44">
        <v>0.64400000000000002</v>
      </c>
      <c r="U76" s="43" t="str">
        <f t="shared" si="11"/>
        <v>S</v>
      </c>
      <c r="V76" s="44">
        <v>14.39</v>
      </c>
      <c r="W76" s="43" t="str">
        <f t="shared" si="12"/>
        <v>S</v>
      </c>
      <c r="X76" s="44">
        <v>5.5640000000000001</v>
      </c>
      <c r="Y76" s="43" t="str">
        <f t="shared" si="13"/>
        <v>S</v>
      </c>
    </row>
    <row r="77" spans="1:25">
      <c r="A77" s="38">
        <v>2598</v>
      </c>
      <c r="B77" s="50" t="s">
        <v>183</v>
      </c>
      <c r="C77" s="50" t="s">
        <v>184</v>
      </c>
      <c r="D77" s="50" t="s">
        <v>185</v>
      </c>
      <c r="E77" s="39"/>
      <c r="F77" s="40" t="s">
        <v>176</v>
      </c>
      <c r="G77" s="39" t="s">
        <v>148</v>
      </c>
      <c r="H77" s="39"/>
      <c r="I77" s="40" t="s">
        <v>32</v>
      </c>
      <c r="J77" s="41">
        <v>8.6999999999999993</v>
      </c>
      <c r="K77" s="48">
        <v>0.21</v>
      </c>
      <c r="L77" s="44">
        <v>0.67499999999999993</v>
      </c>
      <c r="M77" s="43" t="str">
        <f t="shared" si="7"/>
        <v>M</v>
      </c>
      <c r="N77" s="44">
        <v>30.7776</v>
      </c>
      <c r="O77" s="43" t="str">
        <f t="shared" si="8"/>
        <v>H</v>
      </c>
      <c r="P77" s="44">
        <v>46.022400000000005</v>
      </c>
      <c r="Q77" s="43" t="str">
        <f t="shared" si="9"/>
        <v>L</v>
      </c>
      <c r="R77" s="44">
        <v>0.878</v>
      </c>
      <c r="S77" s="43" t="str">
        <f t="shared" si="10"/>
        <v>S</v>
      </c>
      <c r="T77" s="44">
        <v>0.98599999999999999</v>
      </c>
      <c r="U77" s="43" t="str">
        <f t="shared" si="11"/>
        <v>S</v>
      </c>
      <c r="V77" s="44">
        <v>15.1</v>
      </c>
      <c r="W77" s="43" t="str">
        <f t="shared" si="12"/>
        <v>S</v>
      </c>
      <c r="X77" s="44">
        <v>5.3479999999999999</v>
      </c>
      <c r="Y77" s="43" t="str">
        <f t="shared" si="13"/>
        <v>S</v>
      </c>
    </row>
    <row r="78" spans="1:25">
      <c r="A78" s="38">
        <v>2599</v>
      </c>
      <c r="B78" s="39" t="s">
        <v>186</v>
      </c>
      <c r="C78" s="39" t="s">
        <v>187</v>
      </c>
      <c r="D78" s="50" t="s">
        <v>188</v>
      </c>
      <c r="E78" s="39"/>
      <c r="F78" s="40" t="s">
        <v>176</v>
      </c>
      <c r="G78" s="39" t="s">
        <v>148</v>
      </c>
      <c r="H78" s="39"/>
      <c r="I78" s="40" t="s">
        <v>32</v>
      </c>
      <c r="J78" s="41">
        <v>8</v>
      </c>
      <c r="K78" s="48">
        <v>0.16</v>
      </c>
      <c r="L78" s="44">
        <v>0.74</v>
      </c>
      <c r="M78" s="43" t="str">
        <f t="shared" si="7"/>
        <v>M</v>
      </c>
      <c r="N78" s="44">
        <v>12.311040000000002</v>
      </c>
      <c r="O78" s="43" t="str">
        <f t="shared" si="8"/>
        <v>M</v>
      </c>
      <c r="P78" s="44">
        <v>33.836800000000004</v>
      </c>
      <c r="Q78" s="43" t="str">
        <f t="shared" si="9"/>
        <v>L</v>
      </c>
      <c r="R78" s="44">
        <v>0.71799999999999997</v>
      </c>
      <c r="S78" s="43" t="str">
        <f t="shared" si="10"/>
        <v>S</v>
      </c>
      <c r="T78" s="44">
        <v>0.53</v>
      </c>
      <c r="U78" s="43" t="str">
        <f t="shared" si="11"/>
        <v>S</v>
      </c>
      <c r="V78" s="44">
        <v>4.26</v>
      </c>
      <c r="W78" s="43" t="str">
        <f t="shared" si="12"/>
        <v>D</v>
      </c>
      <c r="X78" s="44">
        <v>5.3079999999999998</v>
      </c>
      <c r="Y78" s="43" t="str">
        <f t="shared" si="13"/>
        <v>S</v>
      </c>
    </row>
    <row r="79" spans="1:25">
      <c r="A79" s="38">
        <v>2600</v>
      </c>
      <c r="B79" s="50" t="s">
        <v>189</v>
      </c>
      <c r="C79" s="39" t="s">
        <v>190</v>
      </c>
      <c r="D79" s="39" t="s">
        <v>191</v>
      </c>
      <c r="E79" s="39"/>
      <c r="F79" s="40" t="s">
        <v>176</v>
      </c>
      <c r="G79" s="39" t="s">
        <v>148</v>
      </c>
      <c r="H79" s="39"/>
      <c r="I79" s="40" t="s">
        <v>32</v>
      </c>
      <c r="J79" s="41">
        <v>7.9</v>
      </c>
      <c r="K79" s="48">
        <v>0.21</v>
      </c>
      <c r="L79" s="44">
        <v>0.74</v>
      </c>
      <c r="M79" s="43" t="str">
        <f t="shared" si="7"/>
        <v>M</v>
      </c>
      <c r="N79" s="44">
        <v>22.057279999999999</v>
      </c>
      <c r="O79" s="43" t="str">
        <f t="shared" si="8"/>
        <v>M</v>
      </c>
      <c r="P79" s="44">
        <v>46.403199999999998</v>
      </c>
      <c r="Q79" s="43" t="str">
        <f t="shared" si="9"/>
        <v>L</v>
      </c>
      <c r="R79" s="44">
        <v>2.3199999999999998</v>
      </c>
      <c r="S79" s="43" t="str">
        <f t="shared" si="10"/>
        <v>S</v>
      </c>
      <c r="T79" s="44">
        <v>0.82599999999999996</v>
      </c>
      <c r="U79" s="43" t="str">
        <f t="shared" si="11"/>
        <v>S</v>
      </c>
      <c r="V79" s="44">
        <v>9.59</v>
      </c>
      <c r="W79" s="43" t="str">
        <f t="shared" si="12"/>
        <v>S</v>
      </c>
      <c r="X79" s="44">
        <v>6.6459999999999999</v>
      </c>
      <c r="Y79" s="43" t="str">
        <f t="shared" si="13"/>
        <v>S</v>
      </c>
    </row>
    <row r="80" spans="1:25">
      <c r="A80" s="38">
        <v>2601</v>
      </c>
      <c r="B80" s="50" t="s">
        <v>192</v>
      </c>
      <c r="C80" s="39" t="s">
        <v>193</v>
      </c>
      <c r="D80" s="39" t="s">
        <v>194</v>
      </c>
      <c r="E80" s="39"/>
      <c r="F80" s="40" t="s">
        <v>176</v>
      </c>
      <c r="G80" s="39" t="s">
        <v>148</v>
      </c>
      <c r="H80" s="39"/>
      <c r="I80" s="40" t="s">
        <v>32</v>
      </c>
      <c r="J80" s="41">
        <v>7.7</v>
      </c>
      <c r="K80" s="48">
        <v>0.21</v>
      </c>
      <c r="L80" s="44">
        <v>0.89999999999999991</v>
      </c>
      <c r="M80" s="43" t="str">
        <f t="shared" si="7"/>
        <v>H</v>
      </c>
      <c r="N80" s="44">
        <v>52.321919999999999</v>
      </c>
      <c r="O80" s="43" t="str">
        <f t="shared" si="8"/>
        <v>H</v>
      </c>
      <c r="P80" s="44">
        <v>65.2256</v>
      </c>
      <c r="Q80" s="43" t="str">
        <f t="shared" si="9"/>
        <v>M</v>
      </c>
      <c r="R80" s="44">
        <v>3.26</v>
      </c>
      <c r="S80" s="43" t="str">
        <f t="shared" si="10"/>
        <v>S</v>
      </c>
      <c r="T80" s="44">
        <v>1.1579999999999999</v>
      </c>
      <c r="U80" s="43" t="str">
        <f t="shared" si="11"/>
        <v>S</v>
      </c>
      <c r="V80" s="44">
        <v>14.45</v>
      </c>
      <c r="W80" s="43" t="str">
        <f t="shared" si="12"/>
        <v>S</v>
      </c>
      <c r="X80" s="44">
        <v>5.7679999999999998</v>
      </c>
      <c r="Y80" s="43" t="str">
        <f t="shared" si="13"/>
        <v>S</v>
      </c>
    </row>
    <row r="81" spans="1:25">
      <c r="A81" s="38">
        <v>2602</v>
      </c>
      <c r="B81" s="39" t="s">
        <v>195</v>
      </c>
      <c r="C81" s="39" t="s">
        <v>196</v>
      </c>
      <c r="D81" s="50" t="s">
        <v>197</v>
      </c>
      <c r="E81" s="39"/>
      <c r="F81" s="40" t="s">
        <v>176</v>
      </c>
      <c r="G81" s="39" t="s">
        <v>148</v>
      </c>
      <c r="H81" s="39"/>
      <c r="I81" s="40" t="s">
        <v>32</v>
      </c>
      <c r="J81" s="41">
        <v>7.9</v>
      </c>
      <c r="K81" s="48">
        <v>0.12</v>
      </c>
      <c r="L81" s="44">
        <v>0.6</v>
      </c>
      <c r="M81" s="43" t="str">
        <f t="shared" si="7"/>
        <v>M</v>
      </c>
      <c r="N81" s="44">
        <v>22.057279999999999</v>
      </c>
      <c r="O81" s="43" t="str">
        <f t="shared" si="8"/>
        <v>M</v>
      </c>
      <c r="P81" s="44">
        <v>50.483200000000004</v>
      </c>
      <c r="Q81" s="43" t="str">
        <f t="shared" si="9"/>
        <v>L</v>
      </c>
      <c r="R81" s="44">
        <v>0.878</v>
      </c>
      <c r="S81" s="43" t="str">
        <f t="shared" si="10"/>
        <v>S</v>
      </c>
      <c r="T81" s="44">
        <v>0.45200000000000001</v>
      </c>
      <c r="U81" s="43" t="str">
        <f t="shared" si="11"/>
        <v>S</v>
      </c>
      <c r="V81" s="44">
        <v>4.2</v>
      </c>
      <c r="W81" s="43" t="str">
        <f t="shared" si="12"/>
        <v>D</v>
      </c>
      <c r="X81" s="44">
        <v>3.944</v>
      </c>
      <c r="Y81" s="43" t="str">
        <f t="shared" si="13"/>
        <v>S</v>
      </c>
    </row>
    <row r="82" spans="1:25">
      <c r="A82" s="38">
        <v>2603</v>
      </c>
      <c r="B82" s="39" t="s">
        <v>198</v>
      </c>
      <c r="C82" s="39" t="s">
        <v>199</v>
      </c>
      <c r="D82" s="50" t="s">
        <v>200</v>
      </c>
      <c r="E82" s="39"/>
      <c r="F82" s="40" t="s">
        <v>176</v>
      </c>
      <c r="G82" s="39" t="s">
        <v>148</v>
      </c>
      <c r="H82" s="39"/>
      <c r="I82" s="40" t="s">
        <v>32</v>
      </c>
      <c r="J82" s="41">
        <v>7.7</v>
      </c>
      <c r="K82" s="48">
        <v>0.12</v>
      </c>
      <c r="L82" s="44">
        <v>0.89999999999999991</v>
      </c>
      <c r="M82" s="43" t="str">
        <f t="shared" si="7"/>
        <v>H</v>
      </c>
      <c r="N82" s="44">
        <v>14.362880000000001</v>
      </c>
      <c r="O82" s="43" t="str">
        <f t="shared" si="8"/>
        <v>M</v>
      </c>
      <c r="P82" s="44">
        <v>42.105600000000003</v>
      </c>
      <c r="Q82" s="43" t="str">
        <f t="shared" si="9"/>
        <v>L</v>
      </c>
      <c r="R82" s="44">
        <v>1.3979999999999999</v>
      </c>
      <c r="S82" s="43" t="str">
        <f t="shared" si="10"/>
        <v>S</v>
      </c>
      <c r="T82" s="44">
        <v>1.1459999999999999</v>
      </c>
      <c r="U82" s="43" t="str">
        <f t="shared" si="11"/>
        <v>S</v>
      </c>
      <c r="V82" s="44">
        <v>14.03</v>
      </c>
      <c r="W82" s="43" t="str">
        <f t="shared" si="12"/>
        <v>S</v>
      </c>
      <c r="X82" s="44">
        <v>8.7140000000000004</v>
      </c>
      <c r="Y82" s="43" t="str">
        <f t="shared" si="13"/>
        <v>S</v>
      </c>
    </row>
    <row r="83" spans="1:25">
      <c r="A83" s="38">
        <v>2604</v>
      </c>
      <c r="B83" s="50" t="s">
        <v>198</v>
      </c>
      <c r="C83" s="50" t="s">
        <v>201</v>
      </c>
      <c r="D83" s="50" t="s">
        <v>202</v>
      </c>
      <c r="E83" s="39"/>
      <c r="F83" s="40" t="s">
        <v>176</v>
      </c>
      <c r="G83" s="39" t="s">
        <v>148</v>
      </c>
      <c r="H83" s="39"/>
      <c r="I83" s="40" t="s">
        <v>32</v>
      </c>
      <c r="J83" s="41">
        <v>7.4</v>
      </c>
      <c r="K83" s="48">
        <v>0.12</v>
      </c>
      <c r="L83" s="44">
        <v>0.67499999999999993</v>
      </c>
      <c r="M83" s="43" t="str">
        <f t="shared" si="7"/>
        <v>M</v>
      </c>
      <c r="N83" s="44">
        <v>21.544320000000003</v>
      </c>
      <c r="O83" s="43" t="str">
        <f t="shared" si="8"/>
        <v>M</v>
      </c>
      <c r="P83" s="44">
        <v>71.046400000000006</v>
      </c>
      <c r="Q83" s="43" t="str">
        <f t="shared" si="9"/>
        <v>M</v>
      </c>
      <c r="R83" s="44">
        <v>0.65600000000000003</v>
      </c>
      <c r="S83" s="43" t="str">
        <f t="shared" si="10"/>
        <v>S</v>
      </c>
      <c r="T83" s="44">
        <v>1.294</v>
      </c>
      <c r="U83" s="43" t="str">
        <f t="shared" si="11"/>
        <v>S</v>
      </c>
      <c r="V83" s="44">
        <v>20.2</v>
      </c>
      <c r="W83" s="43" t="str">
        <f t="shared" si="12"/>
        <v>S</v>
      </c>
      <c r="X83" s="44">
        <v>10.78</v>
      </c>
      <c r="Y83" s="43" t="str">
        <f t="shared" si="13"/>
        <v>S</v>
      </c>
    </row>
    <row r="84" spans="1:25">
      <c r="A84" s="38">
        <v>2605</v>
      </c>
      <c r="B84" s="50" t="s">
        <v>203</v>
      </c>
      <c r="C84" s="39" t="s">
        <v>204</v>
      </c>
      <c r="D84" s="39" t="s">
        <v>205</v>
      </c>
      <c r="E84" s="39"/>
      <c r="F84" s="40" t="s">
        <v>176</v>
      </c>
      <c r="G84" s="39" t="s">
        <v>148</v>
      </c>
      <c r="H84" s="39"/>
      <c r="I84" s="40" t="s">
        <v>32</v>
      </c>
      <c r="J84" s="41">
        <v>7.7</v>
      </c>
      <c r="K84" s="48">
        <v>0.1</v>
      </c>
      <c r="L84" s="44">
        <v>0.82499999999999996</v>
      </c>
      <c r="M84" s="43" t="str">
        <f t="shared" si="7"/>
        <v>H</v>
      </c>
      <c r="N84" s="44">
        <v>18.466560000000001</v>
      </c>
      <c r="O84" s="43" t="str">
        <f t="shared" si="8"/>
        <v>M</v>
      </c>
      <c r="P84" s="44">
        <v>55.161600000000007</v>
      </c>
      <c r="Q84" s="43" t="str">
        <f t="shared" si="9"/>
        <v>L</v>
      </c>
      <c r="R84" s="44">
        <v>0.73399999999999999</v>
      </c>
      <c r="S84" s="43" t="str">
        <f t="shared" si="10"/>
        <v>S</v>
      </c>
      <c r="T84" s="44">
        <v>0.41599999999999998</v>
      </c>
      <c r="U84" s="43" t="str">
        <f t="shared" si="11"/>
        <v>S</v>
      </c>
      <c r="V84" s="44">
        <v>9.9459999999999997</v>
      </c>
      <c r="W84" s="43" t="str">
        <f t="shared" si="12"/>
        <v>S</v>
      </c>
      <c r="X84" s="44">
        <v>4.6859999999999999</v>
      </c>
      <c r="Y84" s="43" t="str">
        <f t="shared" si="13"/>
        <v>S</v>
      </c>
    </row>
    <row r="85" spans="1:25">
      <c r="A85" s="38">
        <v>2606</v>
      </c>
      <c r="B85" s="39" t="s">
        <v>206</v>
      </c>
      <c r="C85" s="39" t="s">
        <v>207</v>
      </c>
      <c r="D85" s="50" t="s">
        <v>208</v>
      </c>
      <c r="E85" s="39"/>
      <c r="F85" s="40" t="s">
        <v>176</v>
      </c>
      <c r="G85" s="39" t="s">
        <v>148</v>
      </c>
      <c r="H85" s="39"/>
      <c r="I85" s="40" t="s">
        <v>32</v>
      </c>
      <c r="J85" s="41">
        <v>7.9</v>
      </c>
      <c r="K85" s="48">
        <v>0.1</v>
      </c>
      <c r="L85" s="44">
        <v>0.74</v>
      </c>
      <c r="M85" s="43" t="str">
        <f t="shared" si="7"/>
        <v>M</v>
      </c>
      <c r="N85" s="44">
        <v>20.00544</v>
      </c>
      <c r="O85" s="43" t="str">
        <f t="shared" si="8"/>
        <v>M</v>
      </c>
      <c r="P85" s="44">
        <v>67.836800000000011</v>
      </c>
      <c r="Q85" s="43" t="str">
        <f t="shared" si="9"/>
        <v>M</v>
      </c>
      <c r="R85" s="44">
        <v>0.436</v>
      </c>
      <c r="S85" s="43" t="str">
        <f t="shared" si="10"/>
        <v>D</v>
      </c>
      <c r="T85" s="44">
        <v>0.88400000000000001</v>
      </c>
      <c r="U85" s="43" t="str">
        <f t="shared" si="11"/>
        <v>S</v>
      </c>
      <c r="V85" s="44">
        <v>6.8659999999999997</v>
      </c>
      <c r="W85" s="43" t="str">
        <f t="shared" si="12"/>
        <v>S</v>
      </c>
      <c r="X85" s="44">
        <v>3.89</v>
      </c>
      <c r="Y85" s="43" t="str">
        <f t="shared" si="13"/>
        <v>S</v>
      </c>
    </row>
    <row r="86" spans="1:25">
      <c r="A86" s="38">
        <v>2607</v>
      </c>
      <c r="B86" s="50" t="s">
        <v>209</v>
      </c>
      <c r="C86" s="39" t="s">
        <v>210</v>
      </c>
      <c r="D86" s="39" t="s">
        <v>211</v>
      </c>
      <c r="E86" s="39"/>
      <c r="F86" s="40" t="s">
        <v>176</v>
      </c>
      <c r="G86" s="39" t="s">
        <v>148</v>
      </c>
      <c r="H86" s="39"/>
      <c r="I86" s="40" t="s">
        <v>32</v>
      </c>
      <c r="J86" s="41">
        <v>7.8</v>
      </c>
      <c r="K86" s="48">
        <v>0.09</v>
      </c>
      <c r="L86" s="44">
        <v>0.6</v>
      </c>
      <c r="M86" s="43" t="str">
        <f t="shared" si="7"/>
        <v>M</v>
      </c>
      <c r="N86" s="44">
        <v>30.7776</v>
      </c>
      <c r="O86" s="43" t="str">
        <f t="shared" si="8"/>
        <v>H</v>
      </c>
      <c r="P86" s="44">
        <v>41.888000000000005</v>
      </c>
      <c r="Q86" s="43" t="str">
        <f t="shared" si="9"/>
        <v>L</v>
      </c>
      <c r="R86" s="44">
        <v>0.67800000000000005</v>
      </c>
      <c r="S86" s="43" t="str">
        <f t="shared" si="10"/>
        <v>S</v>
      </c>
      <c r="T86" s="44">
        <v>0.40600000000000003</v>
      </c>
      <c r="U86" s="43" t="str">
        <f t="shared" si="11"/>
        <v>S</v>
      </c>
      <c r="V86" s="44">
        <v>4.8</v>
      </c>
      <c r="W86" s="43" t="str">
        <f t="shared" si="12"/>
        <v>S</v>
      </c>
      <c r="X86" s="44">
        <v>5.484</v>
      </c>
      <c r="Y86" s="43" t="str">
        <f t="shared" si="13"/>
        <v>S</v>
      </c>
    </row>
    <row r="87" spans="1:25">
      <c r="A87" s="38">
        <v>2608</v>
      </c>
      <c r="B87" s="50" t="s">
        <v>177</v>
      </c>
      <c r="C87" s="39" t="s">
        <v>212</v>
      </c>
      <c r="D87" s="39" t="s">
        <v>213</v>
      </c>
      <c r="E87" s="39"/>
      <c r="F87" s="40" t="s">
        <v>176</v>
      </c>
      <c r="G87" s="39" t="s">
        <v>148</v>
      </c>
      <c r="H87" s="39"/>
      <c r="I87" s="40" t="s">
        <v>32</v>
      </c>
      <c r="J87" s="41">
        <v>7.5</v>
      </c>
      <c r="K87" s="48">
        <v>0.13</v>
      </c>
      <c r="L87" s="44">
        <v>0.89999999999999991</v>
      </c>
      <c r="M87" s="43" t="str">
        <f t="shared" si="7"/>
        <v>H</v>
      </c>
      <c r="N87" s="44">
        <v>13.336959999999999</v>
      </c>
      <c r="O87" s="43" t="str">
        <f t="shared" si="8"/>
        <v>M</v>
      </c>
      <c r="P87" s="44">
        <v>40.092800000000004</v>
      </c>
      <c r="Q87" s="43" t="str">
        <f t="shared" si="9"/>
        <v>L</v>
      </c>
      <c r="R87" s="44">
        <v>1.1439999999999999</v>
      </c>
      <c r="S87" s="43" t="str">
        <f t="shared" si="10"/>
        <v>S</v>
      </c>
      <c r="T87" s="44">
        <v>0.78200000000000003</v>
      </c>
      <c r="U87" s="43" t="str">
        <f t="shared" si="11"/>
        <v>S</v>
      </c>
      <c r="V87" s="44">
        <v>12.31</v>
      </c>
      <c r="W87" s="43" t="str">
        <f t="shared" si="12"/>
        <v>S</v>
      </c>
      <c r="X87" s="44">
        <v>7.3479999999999999</v>
      </c>
      <c r="Y87" s="43" t="str">
        <f t="shared" si="13"/>
        <v>S</v>
      </c>
    </row>
    <row r="88" spans="1:25">
      <c r="A88" s="38">
        <v>2609</v>
      </c>
      <c r="B88" s="39" t="s">
        <v>214</v>
      </c>
      <c r="C88" s="39" t="s">
        <v>215</v>
      </c>
      <c r="D88" s="50" t="s">
        <v>216</v>
      </c>
      <c r="E88" s="39"/>
      <c r="F88" s="40" t="s">
        <v>176</v>
      </c>
      <c r="G88" s="39" t="s">
        <v>148</v>
      </c>
      <c r="H88" s="39"/>
      <c r="I88" s="40" t="s">
        <v>32</v>
      </c>
      <c r="J88" s="41">
        <v>8</v>
      </c>
      <c r="K88" s="48">
        <v>0.21</v>
      </c>
      <c r="L88" s="44">
        <v>0.375</v>
      </c>
      <c r="M88" s="43" t="str">
        <f t="shared" si="7"/>
        <v>L</v>
      </c>
      <c r="N88" s="44">
        <v>20.00544</v>
      </c>
      <c r="O88" s="43" t="str">
        <f t="shared" si="8"/>
        <v>M</v>
      </c>
      <c r="P88" s="44">
        <v>150.416</v>
      </c>
      <c r="Q88" s="43" t="str">
        <f t="shared" si="9"/>
        <v>H</v>
      </c>
      <c r="R88" s="44">
        <v>1.1879999999999999</v>
      </c>
      <c r="S88" s="43" t="str">
        <f t="shared" si="10"/>
        <v>S</v>
      </c>
      <c r="T88" s="44">
        <v>1.1679999999999999</v>
      </c>
      <c r="U88" s="43" t="str">
        <f t="shared" si="11"/>
        <v>S</v>
      </c>
      <c r="V88" s="44">
        <v>8.2279999999999998</v>
      </c>
      <c r="W88" s="43" t="str">
        <f t="shared" si="12"/>
        <v>S</v>
      </c>
      <c r="X88" s="44">
        <v>2.7</v>
      </c>
      <c r="Y88" s="43" t="str">
        <f t="shared" si="13"/>
        <v>S</v>
      </c>
    </row>
    <row r="89" spans="1:25">
      <c r="A89" s="38">
        <v>2610</v>
      </c>
      <c r="B89" s="50" t="s">
        <v>217</v>
      </c>
      <c r="C89" s="39" t="s">
        <v>218</v>
      </c>
      <c r="D89" s="39" t="s">
        <v>219</v>
      </c>
      <c r="E89" s="39"/>
      <c r="F89" s="40" t="s">
        <v>176</v>
      </c>
      <c r="G89" s="39" t="s">
        <v>148</v>
      </c>
      <c r="H89" s="39"/>
      <c r="I89" s="40" t="s">
        <v>32</v>
      </c>
      <c r="J89" s="41">
        <v>8</v>
      </c>
      <c r="K89" s="48">
        <v>0.14000000000000001</v>
      </c>
      <c r="L89" s="44">
        <v>0.44999999999999996</v>
      </c>
      <c r="M89" s="43" t="str">
        <f t="shared" si="7"/>
        <v>L</v>
      </c>
      <c r="N89" s="44">
        <v>25.648000000000003</v>
      </c>
      <c r="O89" s="43" t="str">
        <f t="shared" si="8"/>
        <v>H</v>
      </c>
      <c r="P89" s="44">
        <v>43.139200000000002</v>
      </c>
      <c r="Q89" s="43" t="str">
        <f t="shared" si="9"/>
        <v>L</v>
      </c>
      <c r="R89" s="44">
        <v>1.3540000000000001</v>
      </c>
      <c r="S89" s="43" t="str">
        <f t="shared" si="10"/>
        <v>S</v>
      </c>
      <c r="T89" s="44">
        <v>0.73599999999999999</v>
      </c>
      <c r="U89" s="43" t="str">
        <f t="shared" si="11"/>
        <v>S</v>
      </c>
      <c r="V89" s="44">
        <v>6.57</v>
      </c>
      <c r="W89" s="43" t="str">
        <f t="shared" si="12"/>
        <v>S</v>
      </c>
      <c r="X89" s="44">
        <v>6.0519999999999996</v>
      </c>
      <c r="Y89" s="43" t="str">
        <f t="shared" si="13"/>
        <v>S</v>
      </c>
    </row>
    <row r="90" spans="1:25">
      <c r="A90" s="38">
        <v>2611</v>
      </c>
      <c r="B90" s="50" t="s">
        <v>199</v>
      </c>
      <c r="C90" s="50" t="s">
        <v>220</v>
      </c>
      <c r="D90" s="50" t="s">
        <v>221</v>
      </c>
      <c r="E90" s="39"/>
      <c r="F90" s="40" t="s">
        <v>176</v>
      </c>
      <c r="G90" s="39" t="s">
        <v>148</v>
      </c>
      <c r="H90" s="39"/>
      <c r="I90" s="40" t="s">
        <v>32</v>
      </c>
      <c r="J90" s="41">
        <v>8.1</v>
      </c>
      <c r="K90" s="48">
        <v>0.17</v>
      </c>
      <c r="L90" s="44">
        <v>0.74</v>
      </c>
      <c r="M90" s="43" t="str">
        <f t="shared" si="7"/>
        <v>M</v>
      </c>
      <c r="N90" s="44">
        <v>7.6943999999999999</v>
      </c>
      <c r="O90" s="43" t="str">
        <f t="shared" si="8"/>
        <v>L</v>
      </c>
      <c r="P90" s="44">
        <v>68.435200000000009</v>
      </c>
      <c r="Q90" s="43" t="str">
        <f t="shared" si="9"/>
        <v>M</v>
      </c>
      <c r="R90" s="44">
        <v>0.97799999999999998</v>
      </c>
      <c r="S90" s="43" t="str">
        <f t="shared" si="10"/>
        <v>S</v>
      </c>
      <c r="T90" s="44">
        <v>0.91800000000000004</v>
      </c>
      <c r="U90" s="43" t="str">
        <f t="shared" si="11"/>
        <v>S</v>
      </c>
      <c r="V90" s="44">
        <v>9.0559999999999992</v>
      </c>
      <c r="W90" s="43" t="str">
        <f t="shared" si="12"/>
        <v>S</v>
      </c>
      <c r="X90" s="44">
        <v>5.6459999999999999</v>
      </c>
      <c r="Y90" s="43" t="str">
        <f t="shared" si="13"/>
        <v>S</v>
      </c>
    </row>
    <row r="91" spans="1:25">
      <c r="A91" s="38">
        <v>2612</v>
      </c>
      <c r="B91" s="50" t="s">
        <v>222</v>
      </c>
      <c r="C91" s="39" t="s">
        <v>223</v>
      </c>
      <c r="D91" s="39" t="s">
        <v>224</v>
      </c>
      <c r="E91" s="39"/>
      <c r="F91" s="40" t="s">
        <v>176</v>
      </c>
      <c r="G91" s="39" t="s">
        <v>148</v>
      </c>
      <c r="H91" s="39"/>
      <c r="I91" s="40" t="s">
        <v>32</v>
      </c>
      <c r="J91" s="41">
        <v>7.9</v>
      </c>
      <c r="K91" s="48">
        <v>0.09</v>
      </c>
      <c r="L91" s="44">
        <v>0.6</v>
      </c>
      <c r="M91" s="43" t="str">
        <f t="shared" si="7"/>
        <v>M</v>
      </c>
      <c r="N91" s="44">
        <v>16.927680000000002</v>
      </c>
      <c r="O91" s="43" t="str">
        <f t="shared" si="8"/>
        <v>M</v>
      </c>
      <c r="P91" s="44">
        <v>41.452800000000003</v>
      </c>
      <c r="Q91" s="43" t="str">
        <f t="shared" si="9"/>
        <v>L</v>
      </c>
      <c r="R91" s="44">
        <v>0.442</v>
      </c>
      <c r="S91" s="43" t="str">
        <f t="shared" si="10"/>
        <v>D</v>
      </c>
      <c r="T91" s="44">
        <v>0.47399999999999998</v>
      </c>
      <c r="U91" s="43" t="str">
        <f t="shared" si="11"/>
        <v>S</v>
      </c>
      <c r="V91" s="44">
        <v>4.97</v>
      </c>
      <c r="W91" s="43" t="str">
        <f t="shared" si="12"/>
        <v>S</v>
      </c>
      <c r="X91" s="44">
        <v>6.5919999999999996</v>
      </c>
      <c r="Y91" s="43" t="str">
        <f t="shared" si="13"/>
        <v>S</v>
      </c>
    </row>
    <row r="92" spans="1:25">
      <c r="A92" s="38">
        <v>2613</v>
      </c>
      <c r="B92" s="50" t="s">
        <v>225</v>
      </c>
      <c r="C92" s="39" t="s">
        <v>226</v>
      </c>
      <c r="D92" s="39" t="s">
        <v>227</v>
      </c>
      <c r="E92" s="39"/>
      <c r="F92" s="40" t="s">
        <v>176</v>
      </c>
      <c r="G92" s="39" t="s">
        <v>148</v>
      </c>
      <c r="H92" s="39"/>
      <c r="I92" s="40" t="s">
        <v>32</v>
      </c>
      <c r="J92" s="41">
        <v>7.7</v>
      </c>
      <c r="K92" s="48">
        <v>0.08</v>
      </c>
      <c r="L92" s="44">
        <v>0.6</v>
      </c>
      <c r="M92" s="43" t="str">
        <f t="shared" si="7"/>
        <v>M</v>
      </c>
      <c r="N92" s="44">
        <v>23.596160000000001</v>
      </c>
      <c r="O92" s="43" t="str">
        <f t="shared" si="8"/>
        <v>H</v>
      </c>
      <c r="P92" s="44">
        <v>28.342400000000001</v>
      </c>
      <c r="Q92" s="43" t="str">
        <f t="shared" si="9"/>
        <v>L</v>
      </c>
      <c r="R92" s="44">
        <v>0.92200000000000004</v>
      </c>
      <c r="S92" s="43" t="str">
        <f t="shared" si="10"/>
        <v>S</v>
      </c>
      <c r="T92" s="44">
        <v>0.41599999999999998</v>
      </c>
      <c r="U92" s="43" t="str">
        <f t="shared" si="11"/>
        <v>S</v>
      </c>
      <c r="V92" s="44">
        <v>6.984</v>
      </c>
      <c r="W92" s="43" t="str">
        <f t="shared" si="12"/>
        <v>S</v>
      </c>
      <c r="X92" s="44">
        <v>6.944</v>
      </c>
      <c r="Y92" s="43" t="str">
        <f t="shared" si="13"/>
        <v>S</v>
      </c>
    </row>
    <row r="93" spans="1:25">
      <c r="A93" s="38">
        <v>2614</v>
      </c>
      <c r="B93" s="39" t="s">
        <v>228</v>
      </c>
      <c r="C93" s="39" t="s">
        <v>229</v>
      </c>
      <c r="D93" s="50" t="s">
        <v>230</v>
      </c>
      <c r="E93" s="39"/>
      <c r="F93" s="40" t="s">
        <v>176</v>
      </c>
      <c r="G93" s="39" t="s">
        <v>148</v>
      </c>
      <c r="H93" s="39"/>
      <c r="I93" s="40" t="s">
        <v>32</v>
      </c>
      <c r="J93" s="41">
        <v>8.1999999999999993</v>
      </c>
      <c r="K93" s="48">
        <v>0.15</v>
      </c>
      <c r="L93" s="44">
        <v>0.6</v>
      </c>
      <c r="M93" s="43" t="str">
        <f t="shared" si="7"/>
        <v>M</v>
      </c>
      <c r="N93" s="44">
        <v>15.901760000000001</v>
      </c>
      <c r="O93" s="43" t="str">
        <f t="shared" si="8"/>
        <v>M</v>
      </c>
      <c r="P93" s="44">
        <v>60.656000000000006</v>
      </c>
      <c r="Q93" s="43" t="str">
        <f t="shared" si="9"/>
        <v>M</v>
      </c>
      <c r="R93" s="44">
        <v>0.66200000000000003</v>
      </c>
      <c r="S93" s="43" t="str">
        <f t="shared" si="10"/>
        <v>S</v>
      </c>
      <c r="T93" s="44">
        <v>0.872</v>
      </c>
      <c r="U93" s="43" t="str">
        <f t="shared" si="11"/>
        <v>S</v>
      </c>
      <c r="V93" s="44">
        <v>3.9039999999999999</v>
      </c>
      <c r="W93" s="43" t="str">
        <f t="shared" si="12"/>
        <v>D</v>
      </c>
      <c r="X93" s="44">
        <v>4.6459999999999999</v>
      </c>
      <c r="Y93" s="43" t="str">
        <f t="shared" si="13"/>
        <v>S</v>
      </c>
    </row>
    <row r="94" spans="1:25">
      <c r="A94" s="38">
        <v>2615</v>
      </c>
      <c r="B94" s="39" t="s">
        <v>231</v>
      </c>
      <c r="C94" s="39" t="s">
        <v>232</v>
      </c>
      <c r="D94" s="39" t="s">
        <v>233</v>
      </c>
      <c r="E94" s="39" t="s">
        <v>234</v>
      </c>
      <c r="F94" s="40" t="s">
        <v>235</v>
      </c>
      <c r="G94" s="39" t="s">
        <v>236</v>
      </c>
      <c r="H94" s="39">
        <v>154</v>
      </c>
      <c r="I94" s="40" t="s">
        <v>32</v>
      </c>
      <c r="J94" s="41">
        <v>8.1</v>
      </c>
      <c r="K94" s="48">
        <v>0.15</v>
      </c>
      <c r="L94" s="44">
        <v>0.44999999999999996</v>
      </c>
      <c r="M94" s="43" t="str">
        <f t="shared" si="7"/>
        <v>L</v>
      </c>
      <c r="N94" s="44">
        <v>12.311040000000002</v>
      </c>
      <c r="O94" s="43" t="str">
        <f t="shared" si="8"/>
        <v>M</v>
      </c>
      <c r="P94" s="44">
        <v>58.915200000000006</v>
      </c>
      <c r="Q94" s="43" t="str">
        <f t="shared" si="9"/>
        <v>M</v>
      </c>
      <c r="R94" s="44">
        <v>1.3759999999999999</v>
      </c>
      <c r="S94" s="43" t="str">
        <f t="shared" si="10"/>
        <v>S</v>
      </c>
      <c r="T94" s="44">
        <v>1.806</v>
      </c>
      <c r="U94" s="43" t="str">
        <f t="shared" si="11"/>
        <v>S</v>
      </c>
      <c r="V94" s="44">
        <v>1.476</v>
      </c>
      <c r="W94" s="43" t="str">
        <f t="shared" si="12"/>
        <v>D</v>
      </c>
      <c r="X94" s="44">
        <v>1.8220000000000001</v>
      </c>
      <c r="Y94" s="43" t="str">
        <f t="shared" si="13"/>
        <v>D</v>
      </c>
    </row>
    <row r="95" spans="1:25">
      <c r="A95" s="38">
        <v>2616</v>
      </c>
      <c r="B95" s="39" t="s">
        <v>237</v>
      </c>
      <c r="C95" s="39" t="s">
        <v>238</v>
      </c>
      <c r="D95" s="39" t="s">
        <v>239</v>
      </c>
      <c r="E95" s="39" t="s">
        <v>234</v>
      </c>
      <c r="F95" s="40" t="s">
        <v>235</v>
      </c>
      <c r="G95" s="39" t="s">
        <v>236</v>
      </c>
      <c r="H95" s="39">
        <v>792</v>
      </c>
      <c r="I95" s="40" t="s">
        <v>32</v>
      </c>
      <c r="J95" s="41">
        <v>8.1999999999999993</v>
      </c>
      <c r="K95" s="48">
        <v>0.14000000000000001</v>
      </c>
      <c r="L95" s="44">
        <v>0.375</v>
      </c>
      <c r="M95" s="43" t="str">
        <f t="shared" si="7"/>
        <v>L</v>
      </c>
      <c r="N95" s="44">
        <v>7.1814400000000003</v>
      </c>
      <c r="O95" s="43" t="str">
        <f t="shared" si="8"/>
        <v>L</v>
      </c>
      <c r="P95" s="44">
        <v>29.103999999999999</v>
      </c>
      <c r="Q95" s="43" t="str">
        <f t="shared" si="9"/>
        <v>L</v>
      </c>
      <c r="R95" s="44">
        <v>0.23200000000000001</v>
      </c>
      <c r="S95" s="43" t="str">
        <f t="shared" si="10"/>
        <v>D</v>
      </c>
      <c r="T95" s="44">
        <v>1.226</v>
      </c>
      <c r="U95" s="43" t="str">
        <f t="shared" si="11"/>
        <v>S</v>
      </c>
      <c r="V95" s="44">
        <v>2.5</v>
      </c>
      <c r="W95" s="43" t="str">
        <f t="shared" si="12"/>
        <v>D</v>
      </c>
      <c r="X95" s="44">
        <v>1.484</v>
      </c>
      <c r="Y95" s="43" t="str">
        <f t="shared" si="13"/>
        <v>D</v>
      </c>
    </row>
    <row r="96" spans="1:25">
      <c r="A96" s="38">
        <v>2617</v>
      </c>
      <c r="B96" s="39" t="s">
        <v>240</v>
      </c>
      <c r="C96" s="39" t="s">
        <v>241</v>
      </c>
      <c r="D96" s="39" t="s">
        <v>234</v>
      </c>
      <c r="E96" s="39" t="s">
        <v>234</v>
      </c>
      <c r="F96" s="40" t="s">
        <v>235</v>
      </c>
      <c r="G96" s="39" t="s">
        <v>236</v>
      </c>
      <c r="H96" s="39">
        <v>1344</v>
      </c>
      <c r="I96" s="40" t="s">
        <v>32</v>
      </c>
      <c r="J96" s="41">
        <v>8.3000000000000007</v>
      </c>
      <c r="K96" s="48">
        <v>0.27</v>
      </c>
      <c r="L96" s="44">
        <v>0.3</v>
      </c>
      <c r="M96" s="43" t="str">
        <f t="shared" si="7"/>
        <v>L</v>
      </c>
      <c r="N96" s="44">
        <v>10.772160000000001</v>
      </c>
      <c r="O96" s="43" t="str">
        <f t="shared" si="8"/>
        <v>M</v>
      </c>
      <c r="P96" s="44">
        <v>141.6576</v>
      </c>
      <c r="Q96" s="43" t="str">
        <f t="shared" si="9"/>
        <v>H</v>
      </c>
      <c r="R96" s="44">
        <v>0.53</v>
      </c>
      <c r="S96" s="43" t="str">
        <f t="shared" si="10"/>
        <v>D</v>
      </c>
      <c r="T96" s="44">
        <v>3.6059999999999999</v>
      </c>
      <c r="U96" s="43" t="str">
        <f t="shared" si="11"/>
        <v>S</v>
      </c>
      <c r="V96" s="44">
        <v>2.8380000000000001</v>
      </c>
      <c r="W96" s="43" t="str">
        <f t="shared" si="12"/>
        <v>D</v>
      </c>
      <c r="X96" s="44">
        <v>1.6180000000000001</v>
      </c>
      <c r="Y96" s="43" t="str">
        <f t="shared" si="13"/>
        <v>D</v>
      </c>
    </row>
    <row r="97" spans="1:25">
      <c r="A97" s="38">
        <v>2618</v>
      </c>
      <c r="B97" s="39" t="s">
        <v>242</v>
      </c>
      <c r="C97" s="39" t="s">
        <v>243</v>
      </c>
      <c r="D97" s="39" t="s">
        <v>244</v>
      </c>
      <c r="E97" s="39" t="s">
        <v>234</v>
      </c>
      <c r="F97" s="40" t="s">
        <v>235</v>
      </c>
      <c r="G97" s="39" t="s">
        <v>236</v>
      </c>
      <c r="H97" s="39" t="s">
        <v>245</v>
      </c>
      <c r="I97" s="40" t="s">
        <v>32</v>
      </c>
      <c r="J97" s="41">
        <v>8.6999999999999993</v>
      </c>
      <c r="K97" s="48">
        <v>0.26</v>
      </c>
      <c r="L97" s="44">
        <v>0.89999999999999991</v>
      </c>
      <c r="M97" s="43" t="str">
        <f t="shared" si="7"/>
        <v>H</v>
      </c>
      <c r="N97" s="44">
        <v>40.01088</v>
      </c>
      <c r="O97" s="43" t="str">
        <f t="shared" si="8"/>
        <v>H</v>
      </c>
      <c r="P97" s="44">
        <v>280.43200000000002</v>
      </c>
      <c r="Q97" s="43" t="str">
        <f t="shared" si="9"/>
        <v>H</v>
      </c>
      <c r="R97" s="44">
        <v>0.64</v>
      </c>
      <c r="S97" s="43" t="str">
        <f t="shared" si="10"/>
        <v>S</v>
      </c>
      <c r="T97" s="44">
        <v>1.6579999999999999</v>
      </c>
      <c r="U97" s="43" t="str">
        <f t="shared" si="11"/>
        <v>S</v>
      </c>
      <c r="V97" s="44">
        <v>1.64</v>
      </c>
      <c r="W97" s="43" t="str">
        <f t="shared" si="12"/>
        <v>D</v>
      </c>
      <c r="X97" s="44">
        <v>2.754</v>
      </c>
      <c r="Y97" s="43" t="str">
        <f t="shared" si="13"/>
        <v>S</v>
      </c>
    </row>
    <row r="98" spans="1:25">
      <c r="A98" s="38">
        <v>2619</v>
      </c>
      <c r="B98" s="39" t="s">
        <v>246</v>
      </c>
      <c r="C98" s="39" t="s">
        <v>247</v>
      </c>
      <c r="D98" s="39" t="s">
        <v>239</v>
      </c>
      <c r="E98" s="39" t="s">
        <v>234</v>
      </c>
      <c r="F98" s="40" t="s">
        <v>235</v>
      </c>
      <c r="G98" s="39" t="s">
        <v>236</v>
      </c>
      <c r="H98" s="39">
        <v>51712</v>
      </c>
      <c r="I98" s="40" t="s">
        <v>32</v>
      </c>
      <c r="J98" s="41">
        <v>8.3000000000000007</v>
      </c>
      <c r="K98" s="48">
        <v>0.17</v>
      </c>
      <c r="L98" s="44">
        <v>0.15</v>
      </c>
      <c r="M98" s="43" t="str">
        <f t="shared" si="7"/>
        <v>L</v>
      </c>
      <c r="N98" s="44">
        <v>17.953600000000002</v>
      </c>
      <c r="O98" s="43" t="str">
        <f t="shared" si="8"/>
        <v>M</v>
      </c>
      <c r="P98" s="44">
        <v>52.115200000000002</v>
      </c>
      <c r="Q98" s="43" t="str">
        <f t="shared" si="9"/>
        <v>L</v>
      </c>
      <c r="R98" s="44">
        <v>0.248</v>
      </c>
      <c r="S98" s="43" t="str">
        <f t="shared" si="10"/>
        <v>D</v>
      </c>
      <c r="T98" s="44">
        <v>1.02</v>
      </c>
      <c r="U98" s="43" t="str">
        <f t="shared" si="11"/>
        <v>S</v>
      </c>
      <c r="V98" s="44">
        <v>2</v>
      </c>
      <c r="W98" s="43" t="str">
        <f t="shared" si="12"/>
        <v>D</v>
      </c>
      <c r="X98" s="44">
        <v>0.39</v>
      </c>
      <c r="Y98" s="43" t="str">
        <f t="shared" si="13"/>
        <v>D</v>
      </c>
    </row>
    <row r="99" spans="1:25">
      <c r="A99" s="38">
        <v>2620</v>
      </c>
      <c r="B99" s="39" t="s">
        <v>248</v>
      </c>
      <c r="C99" s="39" t="s">
        <v>249</v>
      </c>
      <c r="D99" s="39" t="s">
        <v>233</v>
      </c>
      <c r="E99" s="39" t="s">
        <v>234</v>
      </c>
      <c r="F99" s="40" t="s">
        <v>235</v>
      </c>
      <c r="G99" s="39" t="s">
        <v>236</v>
      </c>
      <c r="H99" s="39">
        <v>81412</v>
      </c>
      <c r="I99" s="40" t="s">
        <v>32</v>
      </c>
      <c r="J99" s="41">
        <v>8.3000000000000007</v>
      </c>
      <c r="K99" s="48">
        <v>0.14000000000000001</v>
      </c>
      <c r="L99" s="44">
        <v>0.15</v>
      </c>
      <c r="M99" s="43" t="str">
        <f t="shared" si="7"/>
        <v>L</v>
      </c>
      <c r="N99" s="44">
        <v>14.875840000000002</v>
      </c>
      <c r="O99" s="43" t="str">
        <f t="shared" si="8"/>
        <v>M</v>
      </c>
      <c r="P99" s="44">
        <v>43.846400000000003</v>
      </c>
      <c r="Q99" s="43" t="str">
        <f t="shared" si="9"/>
        <v>L</v>
      </c>
      <c r="R99" s="44">
        <v>0.192</v>
      </c>
      <c r="S99" s="43" t="str">
        <f t="shared" si="10"/>
        <v>D</v>
      </c>
      <c r="T99" s="44">
        <v>1.1579999999999999</v>
      </c>
      <c r="U99" s="43" t="str">
        <f t="shared" si="11"/>
        <v>S</v>
      </c>
      <c r="V99" s="44">
        <v>1.536</v>
      </c>
      <c r="W99" s="43" t="str">
        <f t="shared" si="12"/>
        <v>D</v>
      </c>
      <c r="X99" s="44">
        <v>1.24</v>
      </c>
      <c r="Y99" s="43" t="str">
        <f t="shared" si="13"/>
        <v>D</v>
      </c>
    </row>
    <row r="100" spans="1:25">
      <c r="A100" s="38">
        <v>2621</v>
      </c>
      <c r="B100" s="39" t="s">
        <v>250</v>
      </c>
      <c r="C100" s="39" t="s">
        <v>251</v>
      </c>
      <c r="D100" s="39" t="s">
        <v>244</v>
      </c>
      <c r="E100" s="39" t="s">
        <v>234</v>
      </c>
      <c r="F100" s="40" t="s">
        <v>235</v>
      </c>
      <c r="G100" s="39" t="s">
        <v>236</v>
      </c>
      <c r="H100" s="39" t="s">
        <v>252</v>
      </c>
      <c r="I100" s="40" t="s">
        <v>32</v>
      </c>
      <c r="J100" s="41">
        <v>8.6999999999999993</v>
      </c>
      <c r="K100" s="48">
        <v>0.31</v>
      </c>
      <c r="L100" s="44">
        <v>0.67499999999999993</v>
      </c>
      <c r="M100" s="43" t="str">
        <f t="shared" si="7"/>
        <v>M</v>
      </c>
      <c r="N100" s="44">
        <v>29.751680000000004</v>
      </c>
      <c r="O100" s="43" t="str">
        <f t="shared" si="8"/>
        <v>H</v>
      </c>
      <c r="P100" s="44">
        <v>81.817599999999999</v>
      </c>
      <c r="Q100" s="43" t="str">
        <f t="shared" si="9"/>
        <v>M</v>
      </c>
      <c r="R100" s="44">
        <v>0.24199999999999999</v>
      </c>
      <c r="S100" s="43" t="str">
        <f t="shared" si="10"/>
        <v>D</v>
      </c>
      <c r="T100" s="44">
        <v>1.248</v>
      </c>
      <c r="U100" s="43" t="str">
        <f t="shared" si="11"/>
        <v>S</v>
      </c>
      <c r="V100" s="44">
        <v>0.58799999999999997</v>
      </c>
      <c r="W100" s="43" t="str">
        <f t="shared" si="12"/>
        <v>D</v>
      </c>
      <c r="X100" s="44">
        <v>1.2</v>
      </c>
      <c r="Y100" s="43" t="str">
        <f t="shared" si="13"/>
        <v>D</v>
      </c>
    </row>
    <row r="101" spans="1:25">
      <c r="A101" s="38">
        <v>2622</v>
      </c>
      <c r="B101" s="39" t="s">
        <v>253</v>
      </c>
      <c r="C101" s="39" t="s">
        <v>254</v>
      </c>
      <c r="D101" s="39" t="s">
        <v>234</v>
      </c>
      <c r="E101" s="39" t="s">
        <v>234</v>
      </c>
      <c r="F101" s="40" t="s">
        <v>235</v>
      </c>
      <c r="G101" s="39" t="s">
        <v>236</v>
      </c>
      <c r="H101" s="39">
        <v>1444</v>
      </c>
      <c r="I101" s="40" t="s">
        <v>32</v>
      </c>
      <c r="J101" s="41">
        <v>8.1999999999999993</v>
      </c>
      <c r="K101" s="48">
        <v>0.26</v>
      </c>
      <c r="L101" s="44">
        <v>0.74</v>
      </c>
      <c r="M101" s="43" t="str">
        <f t="shared" si="7"/>
        <v>M</v>
      </c>
      <c r="N101" s="44">
        <v>43.601600000000005</v>
      </c>
      <c r="O101" s="43" t="str">
        <f t="shared" si="8"/>
        <v>H</v>
      </c>
      <c r="P101" s="44">
        <v>264.32960000000003</v>
      </c>
      <c r="Q101" s="43" t="str">
        <f t="shared" si="9"/>
        <v>H</v>
      </c>
      <c r="R101" s="44">
        <v>1.254</v>
      </c>
      <c r="S101" s="43" t="str">
        <f t="shared" si="10"/>
        <v>S</v>
      </c>
      <c r="T101" s="44">
        <v>2.57</v>
      </c>
      <c r="U101" s="43" t="str">
        <f t="shared" si="11"/>
        <v>S</v>
      </c>
      <c r="V101" s="44">
        <v>2.66</v>
      </c>
      <c r="W101" s="43" t="str">
        <f t="shared" si="12"/>
        <v>D</v>
      </c>
      <c r="X101" s="44">
        <v>2.0099999999999998</v>
      </c>
      <c r="Y101" s="43" t="str">
        <f t="shared" si="13"/>
        <v>S</v>
      </c>
    </row>
    <row r="102" spans="1:25">
      <c r="A102" s="38">
        <v>2623</v>
      </c>
      <c r="B102" s="39" t="s">
        <v>255</v>
      </c>
      <c r="C102" s="39" t="s">
        <v>256</v>
      </c>
      <c r="D102" s="39" t="s">
        <v>244</v>
      </c>
      <c r="E102" s="39" t="s">
        <v>234</v>
      </c>
      <c r="F102" s="40" t="s">
        <v>235</v>
      </c>
      <c r="G102" s="39" t="s">
        <v>236</v>
      </c>
      <c r="H102" s="39" t="s">
        <v>257</v>
      </c>
      <c r="I102" s="40" t="s">
        <v>32</v>
      </c>
      <c r="J102" s="41">
        <v>8.4</v>
      </c>
      <c r="K102" s="48">
        <v>0.27</v>
      </c>
      <c r="L102" s="44">
        <v>0.67499999999999993</v>
      </c>
      <c r="M102" s="43" t="str">
        <f t="shared" si="7"/>
        <v>M</v>
      </c>
      <c r="N102" s="44">
        <v>21.544320000000003</v>
      </c>
      <c r="O102" s="43" t="str">
        <f t="shared" si="8"/>
        <v>M</v>
      </c>
      <c r="P102" s="44">
        <v>35.795200000000001</v>
      </c>
      <c r="Q102" s="43" t="str">
        <f t="shared" si="9"/>
        <v>L</v>
      </c>
      <c r="R102" s="44">
        <v>0.26400000000000001</v>
      </c>
      <c r="S102" s="43" t="str">
        <f t="shared" si="10"/>
        <v>D</v>
      </c>
      <c r="T102" s="44">
        <v>1.43</v>
      </c>
      <c r="U102" s="43" t="str">
        <f t="shared" si="11"/>
        <v>S</v>
      </c>
      <c r="V102" s="44">
        <v>1.8320000000000001</v>
      </c>
      <c r="W102" s="43" t="str">
        <f t="shared" si="12"/>
        <v>D</v>
      </c>
      <c r="X102" s="44">
        <v>1.1599999999999999</v>
      </c>
      <c r="Y102" s="43" t="str">
        <f t="shared" si="13"/>
        <v>D</v>
      </c>
    </row>
    <row r="103" spans="1:25">
      <c r="A103" s="38">
        <v>2624</v>
      </c>
      <c r="B103" s="39" t="s">
        <v>258</v>
      </c>
      <c r="C103" s="39" t="s">
        <v>259</v>
      </c>
      <c r="D103" s="39" t="s">
        <v>234</v>
      </c>
      <c r="E103" s="39" t="s">
        <v>234</v>
      </c>
      <c r="F103" s="40" t="s">
        <v>235</v>
      </c>
      <c r="G103" s="39" t="s">
        <v>236</v>
      </c>
      <c r="H103" s="39">
        <v>131</v>
      </c>
      <c r="I103" s="40" t="s">
        <v>32</v>
      </c>
      <c r="J103" s="41">
        <v>8.1999999999999993</v>
      </c>
      <c r="K103" s="48">
        <v>1.62</v>
      </c>
      <c r="L103" s="44">
        <v>0.82499999999999996</v>
      </c>
      <c r="M103" s="43" t="str">
        <f t="shared" si="7"/>
        <v>H</v>
      </c>
      <c r="N103" s="44">
        <v>28.725760000000001</v>
      </c>
      <c r="O103" s="43" t="str">
        <f t="shared" si="8"/>
        <v>H</v>
      </c>
      <c r="P103" s="44">
        <v>162.11200000000002</v>
      </c>
      <c r="Q103" s="43" t="str">
        <f t="shared" si="9"/>
        <v>H</v>
      </c>
      <c r="R103" s="44">
        <v>0.55200000000000005</v>
      </c>
      <c r="S103" s="43" t="str">
        <f t="shared" si="10"/>
        <v>D</v>
      </c>
      <c r="T103" s="44">
        <v>2.82</v>
      </c>
      <c r="U103" s="43" t="str">
        <f t="shared" si="11"/>
        <v>S</v>
      </c>
      <c r="V103" s="44">
        <v>3.1339999999999999</v>
      </c>
      <c r="W103" s="43" t="str">
        <f t="shared" si="12"/>
        <v>D</v>
      </c>
      <c r="X103" s="44">
        <v>15.65</v>
      </c>
      <c r="Y103" s="43" t="str">
        <f t="shared" si="13"/>
        <v>S</v>
      </c>
    </row>
    <row r="104" spans="1:25">
      <c r="A104" s="38">
        <v>2625</v>
      </c>
      <c r="B104" s="39" t="s">
        <v>260</v>
      </c>
      <c r="C104" s="39" t="s">
        <v>261</v>
      </c>
      <c r="D104" s="39" t="s">
        <v>234</v>
      </c>
      <c r="E104" s="39" t="s">
        <v>234</v>
      </c>
      <c r="F104" s="40" t="s">
        <v>235</v>
      </c>
      <c r="G104" s="39" t="s">
        <v>236</v>
      </c>
      <c r="H104" s="39">
        <v>144412</v>
      </c>
      <c r="I104" s="40" t="s">
        <v>32</v>
      </c>
      <c r="J104" s="41">
        <v>8.5</v>
      </c>
      <c r="K104" s="48">
        <v>0.39</v>
      </c>
      <c r="L104" s="44">
        <v>0.15</v>
      </c>
      <c r="M104" s="43" t="str">
        <f t="shared" si="7"/>
        <v>L</v>
      </c>
      <c r="N104" s="44">
        <v>9.2332800000000006</v>
      </c>
      <c r="O104" s="43" t="str">
        <f t="shared" si="8"/>
        <v>L</v>
      </c>
      <c r="P104" s="44">
        <v>38.896000000000008</v>
      </c>
      <c r="Q104" s="43" t="str">
        <f t="shared" si="9"/>
        <v>L</v>
      </c>
      <c r="R104" s="44">
        <v>0.14199999999999999</v>
      </c>
      <c r="S104" s="43" t="str">
        <f t="shared" si="10"/>
        <v>D</v>
      </c>
      <c r="T104" s="44">
        <v>1.1459999999999999</v>
      </c>
      <c r="U104" s="43" t="str">
        <f t="shared" si="11"/>
        <v>S</v>
      </c>
      <c r="V104" s="44">
        <v>0.70599999999999996</v>
      </c>
      <c r="W104" s="43" t="str">
        <f t="shared" si="12"/>
        <v>D</v>
      </c>
      <c r="X104" s="44">
        <v>1.538</v>
      </c>
      <c r="Y104" s="43" t="str">
        <f t="shared" si="13"/>
        <v>D</v>
      </c>
    </row>
    <row r="105" spans="1:25">
      <c r="A105" s="38">
        <v>2626</v>
      </c>
      <c r="B105" s="39" t="s">
        <v>262</v>
      </c>
      <c r="C105" s="39" t="s">
        <v>263</v>
      </c>
      <c r="D105" s="39" t="s">
        <v>234</v>
      </c>
      <c r="E105" s="39" t="s">
        <v>234</v>
      </c>
      <c r="F105" s="40" t="s">
        <v>235</v>
      </c>
      <c r="G105" s="39" t="s">
        <v>236</v>
      </c>
      <c r="H105" s="39">
        <v>412</v>
      </c>
      <c r="I105" s="40" t="s">
        <v>32</v>
      </c>
      <c r="J105" s="41">
        <v>8.6</v>
      </c>
      <c r="K105" s="48">
        <v>0.14000000000000001</v>
      </c>
      <c r="L105" s="44">
        <v>0.74</v>
      </c>
      <c r="M105" s="43" t="str">
        <f t="shared" si="7"/>
        <v>M</v>
      </c>
      <c r="N105" s="44">
        <v>12.824000000000002</v>
      </c>
      <c r="O105" s="43" t="str">
        <f t="shared" si="8"/>
        <v>M</v>
      </c>
      <c r="P105" s="44">
        <v>176.36480000000003</v>
      </c>
      <c r="Q105" s="43" t="str">
        <f t="shared" si="9"/>
        <v>H</v>
      </c>
      <c r="R105" s="44">
        <v>7.5999999999999998E-2</v>
      </c>
      <c r="S105" s="43" t="str">
        <f t="shared" si="10"/>
        <v>D</v>
      </c>
      <c r="T105" s="44">
        <v>0.89600000000000002</v>
      </c>
      <c r="U105" s="43" t="str">
        <f t="shared" si="11"/>
        <v>S</v>
      </c>
      <c r="V105" s="44">
        <v>0.47</v>
      </c>
      <c r="W105" s="43" t="str">
        <f t="shared" si="12"/>
        <v>D</v>
      </c>
      <c r="X105" s="44">
        <v>0.74</v>
      </c>
      <c r="Y105" s="43" t="str">
        <f t="shared" si="13"/>
        <v>D</v>
      </c>
    </row>
    <row r="106" spans="1:25">
      <c r="A106" s="38">
        <v>2627</v>
      </c>
      <c r="B106" s="39" t="s">
        <v>264</v>
      </c>
      <c r="C106" s="39" t="s">
        <v>265</v>
      </c>
      <c r="D106" s="39" t="s">
        <v>266</v>
      </c>
      <c r="E106" s="39" t="s">
        <v>234</v>
      </c>
      <c r="F106" s="40" t="s">
        <v>235</v>
      </c>
      <c r="G106" s="39" t="s">
        <v>236</v>
      </c>
      <c r="H106" s="39">
        <v>582</v>
      </c>
      <c r="I106" s="40" t="s">
        <v>32</v>
      </c>
      <c r="J106" s="41">
        <v>8.6</v>
      </c>
      <c r="K106" s="48">
        <v>0.12</v>
      </c>
      <c r="L106" s="44">
        <v>0.3</v>
      </c>
      <c r="M106" s="43" t="str">
        <f t="shared" si="7"/>
        <v>L</v>
      </c>
      <c r="N106" s="44">
        <v>19.49248</v>
      </c>
      <c r="O106" s="43" t="str">
        <f t="shared" si="8"/>
        <v>M</v>
      </c>
      <c r="P106" s="44">
        <v>62.396800000000006</v>
      </c>
      <c r="Q106" s="43" t="str">
        <f t="shared" si="9"/>
        <v>M</v>
      </c>
      <c r="R106" s="44">
        <v>0.7</v>
      </c>
      <c r="S106" s="43" t="str">
        <f t="shared" si="10"/>
        <v>S</v>
      </c>
      <c r="T106" s="44">
        <v>0.97399999999999998</v>
      </c>
      <c r="U106" s="43" t="str">
        <f t="shared" si="11"/>
        <v>S</v>
      </c>
      <c r="V106" s="44">
        <v>1.1200000000000001</v>
      </c>
      <c r="W106" s="43" t="str">
        <f t="shared" si="12"/>
        <v>D</v>
      </c>
      <c r="X106" s="44">
        <v>0.498</v>
      </c>
      <c r="Y106" s="43" t="str">
        <f t="shared" si="13"/>
        <v>D</v>
      </c>
    </row>
    <row r="107" spans="1:25">
      <c r="A107" s="38">
        <v>2628</v>
      </c>
      <c r="B107" s="39" t="s">
        <v>267</v>
      </c>
      <c r="C107" s="39" t="s">
        <v>268</v>
      </c>
      <c r="D107" s="39" t="s">
        <v>269</v>
      </c>
      <c r="E107" s="39" t="s">
        <v>234</v>
      </c>
      <c r="F107" s="40" t="s">
        <v>235</v>
      </c>
      <c r="G107" s="39" t="s">
        <v>236</v>
      </c>
      <c r="H107" s="39" t="s">
        <v>270</v>
      </c>
      <c r="I107" s="40" t="s">
        <v>32</v>
      </c>
      <c r="J107" s="41">
        <v>8.5</v>
      </c>
      <c r="K107" s="48">
        <v>0.11</v>
      </c>
      <c r="L107" s="44">
        <v>0.22499999999999998</v>
      </c>
      <c r="M107" s="43" t="str">
        <f t="shared" si="7"/>
        <v>L</v>
      </c>
      <c r="N107" s="44">
        <v>11.285120000000001</v>
      </c>
      <c r="O107" s="43" t="str">
        <f t="shared" si="8"/>
        <v>M</v>
      </c>
      <c r="P107" s="44">
        <v>44.934400000000004</v>
      </c>
      <c r="Q107" s="43" t="str">
        <f t="shared" si="9"/>
        <v>L</v>
      </c>
      <c r="R107" s="44">
        <v>0.186</v>
      </c>
      <c r="S107" s="43" t="str">
        <f t="shared" si="10"/>
        <v>D</v>
      </c>
      <c r="T107" s="44">
        <v>1.306</v>
      </c>
      <c r="U107" s="43" t="str">
        <f t="shared" si="11"/>
        <v>S</v>
      </c>
      <c r="V107" s="44">
        <v>1.2</v>
      </c>
      <c r="W107" s="43" t="str">
        <f t="shared" si="12"/>
        <v>D</v>
      </c>
      <c r="X107" s="44">
        <v>1.4159999999999999</v>
      </c>
      <c r="Y107" s="43" t="str">
        <f t="shared" si="13"/>
        <v>D</v>
      </c>
    </row>
    <row r="108" spans="1:25">
      <c r="A108" s="38">
        <v>2629</v>
      </c>
      <c r="B108" s="39" t="s">
        <v>232</v>
      </c>
      <c r="C108" s="39" t="s">
        <v>271</v>
      </c>
      <c r="D108" s="39" t="s">
        <v>233</v>
      </c>
      <c r="E108" s="39" t="s">
        <v>234</v>
      </c>
      <c r="F108" s="40" t="s">
        <v>235</v>
      </c>
      <c r="G108" s="39" t="s">
        <v>236</v>
      </c>
      <c r="H108" s="39">
        <v>168</v>
      </c>
      <c r="I108" s="40" t="s">
        <v>32</v>
      </c>
      <c r="J108" s="41">
        <v>8.5</v>
      </c>
      <c r="K108" s="48">
        <v>0.12</v>
      </c>
      <c r="L108" s="44">
        <v>0.6</v>
      </c>
      <c r="M108" s="43" t="str">
        <f t="shared" si="7"/>
        <v>M</v>
      </c>
      <c r="N108" s="44">
        <v>22.057279999999999</v>
      </c>
      <c r="O108" s="43" t="str">
        <f t="shared" si="8"/>
        <v>M</v>
      </c>
      <c r="P108" s="44">
        <v>14.416</v>
      </c>
      <c r="Q108" s="43" t="str">
        <f t="shared" si="9"/>
        <v>L</v>
      </c>
      <c r="R108" s="44">
        <v>0.68400000000000005</v>
      </c>
      <c r="S108" s="43" t="str">
        <f t="shared" si="10"/>
        <v>S</v>
      </c>
      <c r="T108" s="44">
        <v>1.1339999999999999</v>
      </c>
      <c r="U108" s="43" t="str">
        <f t="shared" si="11"/>
        <v>S</v>
      </c>
      <c r="V108" s="44">
        <v>0.88400000000000001</v>
      </c>
      <c r="W108" s="43" t="str">
        <f t="shared" si="12"/>
        <v>D</v>
      </c>
      <c r="X108" s="44">
        <v>0.89</v>
      </c>
      <c r="Y108" s="43" t="str">
        <f t="shared" si="13"/>
        <v>D</v>
      </c>
    </row>
    <row r="109" spans="1:25">
      <c r="A109" s="38">
        <v>2630</v>
      </c>
      <c r="B109" s="39" t="s">
        <v>272</v>
      </c>
      <c r="C109" s="39" t="s">
        <v>273</v>
      </c>
      <c r="D109" s="39" t="s">
        <v>274</v>
      </c>
      <c r="E109" s="39" t="s">
        <v>234</v>
      </c>
      <c r="F109" s="40" t="s">
        <v>235</v>
      </c>
      <c r="G109" s="39" t="s">
        <v>236</v>
      </c>
      <c r="H109" s="39">
        <v>1949</v>
      </c>
      <c r="I109" s="40" t="s">
        <v>32</v>
      </c>
      <c r="J109" s="41">
        <v>8.5</v>
      </c>
      <c r="K109" s="48">
        <v>0.13</v>
      </c>
      <c r="L109" s="44">
        <v>0.15</v>
      </c>
      <c r="M109" s="43" t="str">
        <f t="shared" si="7"/>
        <v>L</v>
      </c>
      <c r="N109" s="44">
        <v>14.362880000000001</v>
      </c>
      <c r="O109" s="43" t="str">
        <f t="shared" si="8"/>
        <v>M</v>
      </c>
      <c r="P109" s="44">
        <v>30.300800000000002</v>
      </c>
      <c r="Q109" s="43" t="str">
        <f t="shared" si="9"/>
        <v>L</v>
      </c>
      <c r="R109" s="44">
        <v>0.29799999999999999</v>
      </c>
      <c r="S109" s="43" t="str">
        <f t="shared" si="10"/>
        <v>D</v>
      </c>
      <c r="T109" s="44">
        <v>0.96399999999999997</v>
      </c>
      <c r="U109" s="43" t="str">
        <f t="shared" si="11"/>
        <v>S</v>
      </c>
      <c r="V109" s="44">
        <v>0.64600000000000002</v>
      </c>
      <c r="W109" s="43" t="str">
        <f t="shared" si="12"/>
        <v>D</v>
      </c>
      <c r="X109" s="44">
        <v>0.80800000000000005</v>
      </c>
      <c r="Y109" s="43" t="str">
        <f t="shared" si="13"/>
        <v>D</v>
      </c>
    </row>
    <row r="110" spans="1:25">
      <c r="A110" s="38">
        <v>2631</v>
      </c>
      <c r="B110" s="39" t="s">
        <v>275</v>
      </c>
      <c r="C110" s="39" t="s">
        <v>276</v>
      </c>
      <c r="D110" s="39" t="s">
        <v>233</v>
      </c>
      <c r="E110" s="39" t="s">
        <v>234</v>
      </c>
      <c r="F110" s="40" t="s">
        <v>235</v>
      </c>
      <c r="G110" s="39" t="s">
        <v>236</v>
      </c>
      <c r="H110" s="39">
        <v>1112</v>
      </c>
      <c r="I110" s="40" t="s">
        <v>32</v>
      </c>
      <c r="J110" s="41">
        <v>8.1999999999999993</v>
      </c>
      <c r="K110" s="48">
        <v>0.12</v>
      </c>
      <c r="L110" s="44">
        <v>0.52500000000000002</v>
      </c>
      <c r="M110" s="43" t="str">
        <f t="shared" si="7"/>
        <v>M</v>
      </c>
      <c r="N110" s="44">
        <v>28.212800000000001</v>
      </c>
      <c r="O110" s="43" t="str">
        <f t="shared" si="8"/>
        <v>H</v>
      </c>
      <c r="P110" s="44">
        <v>86.822400000000016</v>
      </c>
      <c r="Q110" s="43" t="str">
        <f t="shared" si="9"/>
        <v>M</v>
      </c>
      <c r="R110" s="44">
        <v>3.8860000000000001</v>
      </c>
      <c r="S110" s="43" t="str">
        <f t="shared" si="10"/>
        <v>S</v>
      </c>
      <c r="T110" s="44">
        <v>1.1240000000000001</v>
      </c>
      <c r="U110" s="43" t="str">
        <f t="shared" si="11"/>
        <v>S</v>
      </c>
      <c r="V110" s="44">
        <v>1.18</v>
      </c>
      <c r="W110" s="43" t="str">
        <f t="shared" si="12"/>
        <v>D</v>
      </c>
      <c r="X110" s="44">
        <v>2.4300000000000002</v>
      </c>
      <c r="Y110" s="43" t="str">
        <f t="shared" si="13"/>
        <v>S</v>
      </c>
    </row>
    <row r="111" spans="1:25">
      <c r="A111" s="38">
        <v>2632</v>
      </c>
      <c r="B111" s="39" t="s">
        <v>277</v>
      </c>
      <c r="C111" s="39" t="s">
        <v>249</v>
      </c>
      <c r="D111" s="39" t="s">
        <v>233</v>
      </c>
      <c r="E111" s="39" t="s">
        <v>234</v>
      </c>
      <c r="F111" s="40" t="s">
        <v>235</v>
      </c>
      <c r="G111" s="39" t="s">
        <v>236</v>
      </c>
      <c r="H111" s="39" t="s">
        <v>278</v>
      </c>
      <c r="I111" s="40" t="s">
        <v>32</v>
      </c>
      <c r="J111" s="41">
        <v>8.3000000000000007</v>
      </c>
      <c r="K111" s="48">
        <v>0.14000000000000001</v>
      </c>
      <c r="L111" s="44">
        <v>0.44999999999999996</v>
      </c>
      <c r="M111" s="43" t="str">
        <f t="shared" si="7"/>
        <v>L</v>
      </c>
      <c r="N111" s="44">
        <v>9.7462400000000002</v>
      </c>
      <c r="O111" s="43" t="str">
        <f t="shared" si="8"/>
        <v>M</v>
      </c>
      <c r="P111" s="44">
        <v>63.811200000000007</v>
      </c>
      <c r="Q111" s="43" t="str">
        <f t="shared" si="9"/>
        <v>M</v>
      </c>
      <c r="R111" s="44">
        <v>0.16</v>
      </c>
      <c r="S111" s="43" t="str">
        <f t="shared" si="10"/>
        <v>D</v>
      </c>
      <c r="T111" s="44">
        <v>1.272</v>
      </c>
      <c r="U111" s="43" t="str">
        <f t="shared" si="11"/>
        <v>S</v>
      </c>
      <c r="V111" s="44">
        <v>1.23</v>
      </c>
      <c r="W111" s="43" t="str">
        <f t="shared" si="12"/>
        <v>D</v>
      </c>
      <c r="X111" s="44">
        <v>0.71399999999999997</v>
      </c>
      <c r="Y111" s="43" t="str">
        <f t="shared" si="13"/>
        <v>D</v>
      </c>
    </row>
    <row r="112" spans="1:25">
      <c r="A112" s="38">
        <v>2633</v>
      </c>
      <c r="B112" s="39" t="s">
        <v>279</v>
      </c>
      <c r="C112" s="39" t="s">
        <v>280</v>
      </c>
      <c r="D112" s="39" t="s">
        <v>244</v>
      </c>
      <c r="E112" s="39" t="s">
        <v>234</v>
      </c>
      <c r="F112" s="40" t="s">
        <v>235</v>
      </c>
      <c r="G112" s="39" t="s">
        <v>236</v>
      </c>
      <c r="H112" s="39" t="s">
        <v>281</v>
      </c>
      <c r="I112" s="40" t="s">
        <v>32</v>
      </c>
      <c r="J112" s="41">
        <v>8.4</v>
      </c>
      <c r="K112" s="48">
        <v>0.35</v>
      </c>
      <c r="L112" s="44">
        <v>0.71500000000000008</v>
      </c>
      <c r="M112" s="43" t="str">
        <f t="shared" si="7"/>
        <v>M</v>
      </c>
      <c r="N112" s="44">
        <v>25.135040000000004</v>
      </c>
      <c r="O112" s="43" t="str">
        <f t="shared" si="8"/>
        <v>H</v>
      </c>
      <c r="P112" s="44">
        <v>159.77280000000002</v>
      </c>
      <c r="Q112" s="43" t="str">
        <f t="shared" si="9"/>
        <v>H</v>
      </c>
      <c r="R112" s="44">
        <v>0.28599999999999998</v>
      </c>
      <c r="S112" s="43" t="str">
        <f t="shared" si="10"/>
        <v>D</v>
      </c>
      <c r="T112" s="44">
        <v>1.282</v>
      </c>
      <c r="U112" s="43" t="str">
        <f t="shared" si="11"/>
        <v>S</v>
      </c>
      <c r="V112" s="44">
        <v>0.94399999999999995</v>
      </c>
      <c r="W112" s="43" t="str">
        <f t="shared" si="12"/>
        <v>D</v>
      </c>
      <c r="X112" s="44">
        <v>1.5640000000000001</v>
      </c>
      <c r="Y112" s="43" t="str">
        <f t="shared" si="13"/>
        <v>D</v>
      </c>
    </row>
    <row r="113" spans="1:25">
      <c r="A113" s="38">
        <v>2634</v>
      </c>
      <c r="B113" s="39" t="s">
        <v>282</v>
      </c>
      <c r="C113" s="39" t="s">
        <v>283</v>
      </c>
      <c r="D113" s="39" t="s">
        <v>234</v>
      </c>
      <c r="E113" s="39" t="s">
        <v>234</v>
      </c>
      <c r="F113" s="40" t="s">
        <v>235</v>
      </c>
      <c r="G113" s="39" t="s">
        <v>236</v>
      </c>
      <c r="H113" s="39">
        <v>588</v>
      </c>
      <c r="I113" s="40" t="s">
        <v>32</v>
      </c>
      <c r="J113" s="41">
        <v>8.3000000000000007</v>
      </c>
      <c r="K113" s="48">
        <v>0.19</v>
      </c>
      <c r="L113" s="44">
        <v>0.52</v>
      </c>
      <c r="M113" s="43" t="str">
        <f t="shared" si="7"/>
        <v>M</v>
      </c>
      <c r="N113" s="44">
        <v>40.52384</v>
      </c>
      <c r="O113" s="43" t="str">
        <f t="shared" si="8"/>
        <v>H</v>
      </c>
      <c r="P113" s="44">
        <v>125.7184</v>
      </c>
      <c r="Q113" s="43" t="str">
        <f t="shared" si="9"/>
        <v>M</v>
      </c>
      <c r="R113" s="44">
        <v>1.054</v>
      </c>
      <c r="S113" s="43" t="str">
        <f t="shared" si="10"/>
        <v>S</v>
      </c>
      <c r="T113" s="44">
        <v>1.1919999999999999</v>
      </c>
      <c r="U113" s="43" t="str">
        <f t="shared" si="11"/>
        <v>S</v>
      </c>
      <c r="V113" s="44">
        <v>0.41</v>
      </c>
      <c r="W113" s="43" t="str">
        <f t="shared" si="12"/>
        <v>D</v>
      </c>
      <c r="X113" s="44">
        <v>0.48399999999999999</v>
      </c>
      <c r="Y113" s="43" t="str">
        <f t="shared" si="13"/>
        <v>D</v>
      </c>
    </row>
    <row r="114" spans="1:25">
      <c r="A114" s="38">
        <v>2635</v>
      </c>
      <c r="B114" s="39" t="s">
        <v>284</v>
      </c>
      <c r="C114" s="39" t="s">
        <v>285</v>
      </c>
      <c r="D114" s="39" t="s">
        <v>234</v>
      </c>
      <c r="E114" s="39" t="s">
        <v>234</v>
      </c>
      <c r="F114" s="40" t="s">
        <v>235</v>
      </c>
      <c r="G114" s="39" t="s">
        <v>236</v>
      </c>
      <c r="H114" s="39">
        <v>1015</v>
      </c>
      <c r="I114" s="40" t="s">
        <v>32</v>
      </c>
      <c r="J114" s="41">
        <v>8.1999999999999993</v>
      </c>
      <c r="K114" s="48">
        <v>0.11</v>
      </c>
      <c r="L114" s="44">
        <v>0.45500000000000002</v>
      </c>
      <c r="M114" s="43" t="str">
        <f t="shared" si="7"/>
        <v>L</v>
      </c>
      <c r="N114" s="44">
        <v>23.596160000000001</v>
      </c>
      <c r="O114" s="43" t="str">
        <f t="shared" si="8"/>
        <v>H</v>
      </c>
      <c r="P114" s="44">
        <v>223.36640000000003</v>
      </c>
      <c r="Q114" s="43" t="str">
        <f t="shared" si="9"/>
        <v>H</v>
      </c>
      <c r="R114" s="44">
        <v>1.0980000000000001</v>
      </c>
      <c r="S114" s="43" t="str">
        <f t="shared" si="10"/>
        <v>S</v>
      </c>
      <c r="T114" s="44">
        <v>0.97399999999999998</v>
      </c>
      <c r="U114" s="43" t="str">
        <f t="shared" si="11"/>
        <v>S</v>
      </c>
      <c r="V114" s="44">
        <v>0.58799999999999997</v>
      </c>
      <c r="W114" s="43" t="str">
        <f t="shared" si="12"/>
        <v>D</v>
      </c>
      <c r="X114" s="44">
        <v>1.1319999999999999</v>
      </c>
      <c r="Y114" s="43" t="str">
        <f t="shared" si="13"/>
        <v>D</v>
      </c>
    </row>
    <row r="115" spans="1:25">
      <c r="A115" s="38">
        <v>2636</v>
      </c>
      <c r="B115" s="39" t="s">
        <v>286</v>
      </c>
      <c r="C115" s="39" t="s">
        <v>287</v>
      </c>
      <c r="D115" s="39" t="s">
        <v>234</v>
      </c>
      <c r="E115" s="39" t="s">
        <v>234</v>
      </c>
      <c r="F115" s="40" t="s">
        <v>235</v>
      </c>
      <c r="G115" s="39" t="s">
        <v>236</v>
      </c>
      <c r="H115" s="39">
        <v>1022</v>
      </c>
      <c r="I115" s="40" t="s">
        <v>32</v>
      </c>
      <c r="J115" s="41">
        <v>8.1</v>
      </c>
      <c r="K115" s="48">
        <v>0.12</v>
      </c>
      <c r="L115" s="44">
        <v>0.84499999999999997</v>
      </c>
      <c r="M115" s="43" t="str">
        <f t="shared" si="7"/>
        <v>H</v>
      </c>
      <c r="N115" s="44">
        <v>54.373760000000004</v>
      </c>
      <c r="O115" s="43" t="str">
        <f t="shared" si="8"/>
        <v>H</v>
      </c>
      <c r="P115" s="44">
        <v>191.65119999999999</v>
      </c>
      <c r="Q115" s="43" t="str">
        <f t="shared" si="9"/>
        <v>H</v>
      </c>
      <c r="R115" s="44">
        <v>1.0720000000000001</v>
      </c>
      <c r="S115" s="43" t="str">
        <f t="shared" si="10"/>
        <v>S</v>
      </c>
      <c r="T115" s="44">
        <v>0.82599999999999996</v>
      </c>
      <c r="U115" s="43" t="str">
        <f t="shared" si="11"/>
        <v>S</v>
      </c>
      <c r="V115" s="44">
        <v>0.88400000000000001</v>
      </c>
      <c r="W115" s="43" t="str">
        <f t="shared" si="12"/>
        <v>D</v>
      </c>
      <c r="X115" s="44">
        <v>0.97</v>
      </c>
      <c r="Y115" s="43" t="str">
        <f t="shared" si="13"/>
        <v>D</v>
      </c>
    </row>
    <row r="116" spans="1:25">
      <c r="A116" s="38">
        <v>2637</v>
      </c>
      <c r="B116" s="39" t="s">
        <v>288</v>
      </c>
      <c r="C116" s="39" t="s">
        <v>289</v>
      </c>
      <c r="D116" s="39" t="s">
        <v>290</v>
      </c>
      <c r="E116" s="39" t="s">
        <v>234</v>
      </c>
      <c r="F116" s="40" t="s">
        <v>235</v>
      </c>
      <c r="G116" s="39" t="s">
        <v>236</v>
      </c>
      <c r="H116" s="39">
        <v>78212</v>
      </c>
      <c r="I116" s="40" t="s">
        <v>32</v>
      </c>
      <c r="J116" s="41">
        <v>8.6999999999999993</v>
      </c>
      <c r="K116" s="48">
        <v>0.32</v>
      </c>
      <c r="L116" s="44">
        <v>0.52</v>
      </c>
      <c r="M116" s="43" t="str">
        <f t="shared" si="7"/>
        <v>M</v>
      </c>
      <c r="N116" s="44">
        <v>7.6943999999999999</v>
      </c>
      <c r="O116" s="43" t="str">
        <f t="shared" si="8"/>
        <v>L</v>
      </c>
      <c r="P116" s="44">
        <v>65.007999999999996</v>
      </c>
      <c r="Q116" s="43" t="str">
        <f t="shared" si="9"/>
        <v>M</v>
      </c>
      <c r="R116" s="44">
        <v>0.214</v>
      </c>
      <c r="S116" s="43" t="str">
        <f t="shared" si="10"/>
        <v>D</v>
      </c>
      <c r="T116" s="44">
        <v>1.454</v>
      </c>
      <c r="U116" s="43" t="str">
        <f t="shared" si="11"/>
        <v>S</v>
      </c>
      <c r="V116" s="44">
        <v>1.3580000000000001</v>
      </c>
      <c r="W116" s="43" t="str">
        <f t="shared" si="12"/>
        <v>D</v>
      </c>
      <c r="X116" s="44">
        <v>1.66</v>
      </c>
      <c r="Y116" s="43" t="str">
        <f t="shared" si="13"/>
        <v>D</v>
      </c>
    </row>
    <row r="117" spans="1:25">
      <c r="A117" s="38">
        <v>2638</v>
      </c>
      <c r="B117" s="39" t="s">
        <v>291</v>
      </c>
      <c r="C117" s="39" t="s">
        <v>292</v>
      </c>
      <c r="D117" s="39" t="s">
        <v>244</v>
      </c>
      <c r="E117" s="39" t="s">
        <v>234</v>
      </c>
      <c r="F117" s="40" t="s">
        <v>235</v>
      </c>
      <c r="G117" s="39" t="s">
        <v>236</v>
      </c>
      <c r="H117" s="39" t="s">
        <v>293</v>
      </c>
      <c r="I117" s="40" t="s">
        <v>32</v>
      </c>
      <c r="J117" s="41">
        <v>8.4</v>
      </c>
      <c r="K117" s="48">
        <v>0.18</v>
      </c>
      <c r="L117" s="44">
        <v>0.98</v>
      </c>
      <c r="M117" s="43" t="str">
        <f t="shared" si="7"/>
        <v>H</v>
      </c>
      <c r="N117" s="44">
        <v>9.2332800000000006</v>
      </c>
      <c r="O117" s="43" t="str">
        <f t="shared" si="8"/>
        <v>L</v>
      </c>
      <c r="P117" s="44">
        <v>226.63040000000001</v>
      </c>
      <c r="Q117" s="43" t="str">
        <f t="shared" si="9"/>
        <v>H</v>
      </c>
      <c r="R117" s="44">
        <v>0.71199999999999997</v>
      </c>
      <c r="S117" s="43" t="str">
        <f t="shared" si="10"/>
        <v>S</v>
      </c>
      <c r="T117" s="44">
        <v>1.0780000000000001</v>
      </c>
      <c r="U117" s="43" t="str">
        <f t="shared" si="11"/>
        <v>S</v>
      </c>
      <c r="V117" s="44">
        <v>0.58799999999999997</v>
      </c>
      <c r="W117" s="43" t="str">
        <f t="shared" si="12"/>
        <v>D</v>
      </c>
      <c r="X117" s="44">
        <v>0.82199999999999995</v>
      </c>
      <c r="Y117" s="43" t="str">
        <f t="shared" si="13"/>
        <v>D</v>
      </c>
    </row>
    <row r="118" spans="1:25">
      <c r="A118" s="38">
        <v>2639</v>
      </c>
      <c r="B118" s="39" t="s">
        <v>294</v>
      </c>
      <c r="C118" s="39" t="s">
        <v>254</v>
      </c>
      <c r="D118" s="39" t="s">
        <v>234</v>
      </c>
      <c r="E118" s="39" t="s">
        <v>234</v>
      </c>
      <c r="F118" s="40" t="s">
        <v>235</v>
      </c>
      <c r="G118" s="39" t="s">
        <v>236</v>
      </c>
      <c r="H118" s="39">
        <v>1399</v>
      </c>
      <c r="I118" s="40" t="s">
        <v>32</v>
      </c>
      <c r="J118" s="41">
        <v>8.1999999999999993</v>
      </c>
      <c r="K118" s="48">
        <v>0.17</v>
      </c>
      <c r="L118" s="44">
        <v>0.65</v>
      </c>
      <c r="M118" s="43" t="str">
        <f t="shared" si="7"/>
        <v>M</v>
      </c>
      <c r="N118" s="44">
        <v>8.2073600000000013</v>
      </c>
      <c r="O118" s="43" t="str">
        <f t="shared" si="8"/>
        <v>L</v>
      </c>
      <c r="P118" s="44">
        <v>123.21600000000001</v>
      </c>
      <c r="Q118" s="43" t="str">
        <f t="shared" si="9"/>
        <v>M</v>
      </c>
      <c r="R118" s="44">
        <v>0.22</v>
      </c>
      <c r="S118" s="43" t="str">
        <f t="shared" si="10"/>
        <v>D</v>
      </c>
      <c r="T118" s="44">
        <v>0.75800000000000001</v>
      </c>
      <c r="U118" s="43" t="str">
        <f t="shared" si="11"/>
        <v>S</v>
      </c>
      <c r="V118" s="44">
        <v>0.82399999999999995</v>
      </c>
      <c r="W118" s="43" t="str">
        <f t="shared" si="12"/>
        <v>D</v>
      </c>
      <c r="X118" s="44">
        <v>0.76800000000000002</v>
      </c>
      <c r="Y118" s="43" t="str">
        <f t="shared" si="13"/>
        <v>D</v>
      </c>
    </row>
    <row r="119" spans="1:25">
      <c r="A119" s="38">
        <v>2640</v>
      </c>
      <c r="B119" s="39" t="s">
        <v>295</v>
      </c>
      <c r="C119" s="39" t="s">
        <v>296</v>
      </c>
      <c r="D119" s="39" t="s">
        <v>234</v>
      </c>
      <c r="E119" s="39" t="s">
        <v>234</v>
      </c>
      <c r="F119" s="40" t="s">
        <v>235</v>
      </c>
      <c r="G119" s="39" t="s">
        <v>236</v>
      </c>
      <c r="H119" s="39">
        <v>604</v>
      </c>
      <c r="I119" s="40" t="s">
        <v>32</v>
      </c>
      <c r="J119" s="41">
        <v>8.1</v>
      </c>
      <c r="K119" s="48">
        <v>0.31</v>
      </c>
      <c r="L119" s="44">
        <v>0.26</v>
      </c>
      <c r="M119" s="43" t="str">
        <f t="shared" si="7"/>
        <v>L</v>
      </c>
      <c r="N119" s="44">
        <v>14.875840000000002</v>
      </c>
      <c r="O119" s="43" t="str">
        <f t="shared" si="8"/>
        <v>M</v>
      </c>
      <c r="P119" s="44">
        <v>88.128</v>
      </c>
      <c r="Q119" s="43" t="str">
        <f t="shared" si="9"/>
        <v>M</v>
      </c>
      <c r="R119" s="44">
        <v>0.78400000000000003</v>
      </c>
      <c r="S119" s="43" t="str">
        <f t="shared" si="10"/>
        <v>S</v>
      </c>
      <c r="T119" s="44">
        <v>1.6919999999999999</v>
      </c>
      <c r="U119" s="43" t="str">
        <f t="shared" si="11"/>
        <v>S</v>
      </c>
      <c r="V119" s="44">
        <v>0.76600000000000001</v>
      </c>
      <c r="W119" s="43" t="str">
        <f t="shared" si="12"/>
        <v>D</v>
      </c>
      <c r="X119" s="44">
        <v>0.26800000000000002</v>
      </c>
      <c r="Y119" s="43" t="str">
        <f t="shared" si="13"/>
        <v>D</v>
      </c>
    </row>
    <row r="120" spans="1:25">
      <c r="A120" s="38">
        <v>2641</v>
      </c>
      <c r="B120" s="39" t="s">
        <v>297</v>
      </c>
      <c r="C120" s="39" t="s">
        <v>298</v>
      </c>
      <c r="D120" s="39" t="s">
        <v>299</v>
      </c>
      <c r="E120" s="39"/>
      <c r="F120" s="40" t="s">
        <v>300</v>
      </c>
      <c r="G120" s="39" t="s">
        <v>301</v>
      </c>
      <c r="H120" s="39"/>
      <c r="I120" s="40" t="s">
        <v>32</v>
      </c>
      <c r="J120" s="41">
        <v>8.1</v>
      </c>
      <c r="K120" s="48">
        <v>0.2</v>
      </c>
      <c r="L120" s="44">
        <v>0.97500000000000009</v>
      </c>
      <c r="M120" s="43" t="str">
        <f t="shared" si="7"/>
        <v>H</v>
      </c>
      <c r="N120" s="44">
        <v>62.581120000000006</v>
      </c>
      <c r="O120" s="43" t="str">
        <f t="shared" si="8"/>
        <v>H</v>
      </c>
      <c r="P120" s="44">
        <v>357.35360000000003</v>
      </c>
      <c r="Q120" s="43" t="str">
        <f t="shared" si="9"/>
        <v>H</v>
      </c>
      <c r="R120" s="44">
        <v>2.996</v>
      </c>
      <c r="S120" s="43" t="str">
        <f t="shared" si="10"/>
        <v>S</v>
      </c>
      <c r="T120" s="44">
        <v>0.58799999999999997</v>
      </c>
      <c r="U120" s="43" t="str">
        <f t="shared" si="11"/>
        <v>S</v>
      </c>
      <c r="V120" s="44">
        <v>2.956</v>
      </c>
      <c r="W120" s="43" t="str">
        <f t="shared" si="12"/>
        <v>D</v>
      </c>
      <c r="X120" s="44">
        <v>1.93</v>
      </c>
      <c r="Y120" s="43" t="str">
        <f t="shared" si="13"/>
        <v>D</v>
      </c>
    </row>
    <row r="121" spans="1:25">
      <c r="A121" s="38">
        <v>2642</v>
      </c>
      <c r="B121" s="39" t="s">
        <v>297</v>
      </c>
      <c r="C121" s="39" t="s">
        <v>302</v>
      </c>
      <c r="D121" s="39" t="s">
        <v>299</v>
      </c>
      <c r="E121" s="39"/>
      <c r="F121" s="40" t="s">
        <v>300</v>
      </c>
      <c r="G121" s="39" t="s">
        <v>301</v>
      </c>
      <c r="H121" s="39"/>
      <c r="I121" s="40" t="s">
        <v>32</v>
      </c>
      <c r="J121" s="41">
        <v>8</v>
      </c>
      <c r="K121" s="48">
        <v>0.2</v>
      </c>
      <c r="L121" s="44">
        <v>0.91</v>
      </c>
      <c r="M121" s="43" t="str">
        <f t="shared" si="7"/>
        <v>H</v>
      </c>
      <c r="N121" s="44">
        <v>68.223680000000002</v>
      </c>
      <c r="O121" s="43" t="str">
        <f t="shared" si="8"/>
        <v>H</v>
      </c>
      <c r="P121" s="44">
        <v>333.20000000000005</v>
      </c>
      <c r="Q121" s="43" t="str">
        <f t="shared" si="9"/>
        <v>H</v>
      </c>
      <c r="R121" s="44">
        <v>2.718</v>
      </c>
      <c r="S121" s="43" t="str">
        <f t="shared" si="10"/>
        <v>S</v>
      </c>
      <c r="T121" s="44">
        <v>0.6</v>
      </c>
      <c r="U121" s="43" t="str">
        <f t="shared" si="11"/>
        <v>S</v>
      </c>
      <c r="V121" s="44">
        <v>1.712</v>
      </c>
      <c r="W121" s="43" t="str">
        <f t="shared" si="12"/>
        <v>D</v>
      </c>
      <c r="X121" s="44">
        <v>2.294</v>
      </c>
      <c r="Y121" s="43" t="str">
        <f t="shared" si="13"/>
        <v>S</v>
      </c>
    </row>
    <row r="122" spans="1:25">
      <c r="A122" s="38">
        <v>2643</v>
      </c>
      <c r="B122" s="39" t="s">
        <v>303</v>
      </c>
      <c r="C122" s="39" t="s">
        <v>304</v>
      </c>
      <c r="D122" s="39" t="s">
        <v>299</v>
      </c>
      <c r="E122" s="39"/>
      <c r="F122" s="40" t="s">
        <v>300</v>
      </c>
      <c r="G122" s="39" t="s">
        <v>301</v>
      </c>
      <c r="H122" s="39"/>
      <c r="I122" s="40" t="s">
        <v>32</v>
      </c>
      <c r="J122" s="41">
        <v>8</v>
      </c>
      <c r="K122" s="48">
        <v>0.2</v>
      </c>
      <c r="L122" s="44">
        <v>0.99</v>
      </c>
      <c r="M122" s="43" t="str">
        <f t="shared" si="7"/>
        <v>H</v>
      </c>
      <c r="N122" s="44">
        <v>65.145920000000004</v>
      </c>
      <c r="O122" s="43" t="str">
        <f t="shared" si="8"/>
        <v>H</v>
      </c>
      <c r="P122" s="44">
        <v>328.46720000000005</v>
      </c>
      <c r="Q122" s="43" t="str">
        <f t="shared" si="9"/>
        <v>H</v>
      </c>
      <c r="R122" s="44">
        <v>2.5739999999999998</v>
      </c>
      <c r="S122" s="43" t="str">
        <f t="shared" si="10"/>
        <v>S</v>
      </c>
      <c r="T122" s="44">
        <v>0.53</v>
      </c>
      <c r="U122" s="43" t="str">
        <f t="shared" si="11"/>
        <v>S</v>
      </c>
      <c r="V122" s="44">
        <v>2.0099999999999998</v>
      </c>
      <c r="W122" s="43" t="str">
        <f t="shared" si="12"/>
        <v>D</v>
      </c>
      <c r="X122" s="44">
        <v>1.984</v>
      </c>
      <c r="Y122" s="43" t="str">
        <f t="shared" si="13"/>
        <v>D</v>
      </c>
    </row>
    <row r="123" spans="1:25">
      <c r="A123" s="38">
        <v>2644</v>
      </c>
      <c r="B123" s="39" t="s">
        <v>305</v>
      </c>
      <c r="C123" s="39" t="s">
        <v>306</v>
      </c>
      <c r="D123" s="39" t="s">
        <v>299</v>
      </c>
      <c r="E123" s="39"/>
      <c r="F123" s="40" t="s">
        <v>300</v>
      </c>
      <c r="G123" s="39" t="s">
        <v>301</v>
      </c>
      <c r="H123" s="39"/>
      <c r="I123" s="40" t="s">
        <v>32</v>
      </c>
      <c r="J123" s="41">
        <v>8.1</v>
      </c>
      <c r="K123" s="48">
        <v>0.18</v>
      </c>
      <c r="L123" s="44">
        <v>0.97500000000000009</v>
      </c>
      <c r="M123" s="43" t="str">
        <f t="shared" si="7"/>
        <v>H</v>
      </c>
      <c r="N123" s="44">
        <v>61.04224</v>
      </c>
      <c r="O123" s="43" t="str">
        <f t="shared" si="8"/>
        <v>H</v>
      </c>
      <c r="P123" s="44">
        <v>320.14400000000001</v>
      </c>
      <c r="Q123" s="43" t="str">
        <f t="shared" si="9"/>
        <v>H</v>
      </c>
      <c r="R123" s="44">
        <v>2.5920000000000001</v>
      </c>
      <c r="S123" s="43" t="str">
        <f t="shared" si="10"/>
        <v>S</v>
      </c>
      <c r="T123" s="44">
        <v>0.53</v>
      </c>
      <c r="U123" s="43" t="str">
        <f t="shared" si="11"/>
        <v>S</v>
      </c>
      <c r="V123" s="44">
        <v>1.89</v>
      </c>
      <c r="W123" s="43" t="str">
        <f t="shared" si="12"/>
        <v>D</v>
      </c>
      <c r="X123" s="44">
        <v>1.768</v>
      </c>
      <c r="Y123" s="43" t="str">
        <f t="shared" si="13"/>
        <v>D</v>
      </c>
    </row>
    <row r="124" spans="1:25">
      <c r="A124" s="38">
        <v>2645</v>
      </c>
      <c r="B124" s="39" t="s">
        <v>307</v>
      </c>
      <c r="C124" s="39" t="s">
        <v>302</v>
      </c>
      <c r="D124" s="39" t="s">
        <v>299</v>
      </c>
      <c r="E124" s="39"/>
      <c r="F124" s="40" t="s">
        <v>300</v>
      </c>
      <c r="G124" s="39" t="s">
        <v>301</v>
      </c>
      <c r="H124" s="39"/>
      <c r="I124" s="40" t="s">
        <v>32</v>
      </c>
      <c r="J124" s="41">
        <v>8.1</v>
      </c>
      <c r="K124" s="48">
        <v>0.18</v>
      </c>
      <c r="L124" s="44">
        <v>0.84499999999999997</v>
      </c>
      <c r="M124" s="43" t="str">
        <f t="shared" si="7"/>
        <v>H</v>
      </c>
      <c r="N124" s="44">
        <v>68.223680000000002</v>
      </c>
      <c r="O124" s="43" t="str">
        <f t="shared" si="8"/>
        <v>H</v>
      </c>
      <c r="P124" s="44">
        <v>319.81760000000003</v>
      </c>
      <c r="Q124" s="43" t="str">
        <f t="shared" si="9"/>
        <v>H</v>
      </c>
      <c r="R124" s="44">
        <v>2.41</v>
      </c>
      <c r="S124" s="43" t="str">
        <f t="shared" si="10"/>
        <v>S</v>
      </c>
      <c r="T124" s="44">
        <v>0.55400000000000005</v>
      </c>
      <c r="U124" s="43" t="str">
        <f t="shared" si="11"/>
        <v>S</v>
      </c>
      <c r="V124" s="44">
        <v>2.0680000000000001</v>
      </c>
      <c r="W124" s="43" t="str">
        <f t="shared" si="12"/>
        <v>D</v>
      </c>
      <c r="X124" s="44">
        <v>1.8080000000000001</v>
      </c>
      <c r="Y124" s="43" t="str">
        <f t="shared" si="13"/>
        <v>D</v>
      </c>
    </row>
    <row r="125" spans="1:25">
      <c r="A125" s="38">
        <v>2646</v>
      </c>
      <c r="B125" s="39" t="s">
        <v>308</v>
      </c>
      <c r="C125" s="39" t="s">
        <v>309</v>
      </c>
      <c r="D125" s="39" t="s">
        <v>299</v>
      </c>
      <c r="E125" s="39"/>
      <c r="F125" s="40" t="s">
        <v>300</v>
      </c>
      <c r="G125" s="39" t="s">
        <v>301</v>
      </c>
      <c r="H125" s="39"/>
      <c r="I125" s="40" t="s">
        <v>32</v>
      </c>
      <c r="J125" s="41">
        <v>8</v>
      </c>
      <c r="K125" s="48">
        <v>0.19</v>
      </c>
      <c r="L125" s="44">
        <v>0.78</v>
      </c>
      <c r="M125" s="43" t="str">
        <f t="shared" ref="M125:M188" si="14">IF(L125&gt;0.75,"H",IF(L125&gt;0.5,"M","L"))</f>
        <v>H</v>
      </c>
      <c r="N125" s="44">
        <v>63.094080000000005</v>
      </c>
      <c r="O125" s="43" t="str">
        <f t="shared" ref="O125:O188" si="15">IF(N125&gt;23.2,"H",IF(N125&gt;9.3,"M","L"))</f>
        <v>H</v>
      </c>
      <c r="P125" s="44">
        <v>336.57280000000003</v>
      </c>
      <c r="Q125" s="43" t="str">
        <f t="shared" ref="Q125:Q188" si="16">IF(P125&gt;136,"H",IF(P125&gt;58.4,"M","L"))</f>
        <v>H</v>
      </c>
      <c r="R125" s="44">
        <v>2.6459999999999999</v>
      </c>
      <c r="S125" s="43" t="str">
        <f t="shared" si="10"/>
        <v>S</v>
      </c>
      <c r="T125" s="44">
        <v>0.61</v>
      </c>
      <c r="U125" s="43" t="str">
        <f t="shared" si="11"/>
        <v>S</v>
      </c>
      <c r="V125" s="44">
        <v>1.712</v>
      </c>
      <c r="W125" s="43" t="str">
        <f t="shared" si="12"/>
        <v>D</v>
      </c>
      <c r="X125" s="44">
        <v>1.484</v>
      </c>
      <c r="Y125" s="43" t="str">
        <f t="shared" si="13"/>
        <v>D</v>
      </c>
    </row>
    <row r="126" spans="1:25">
      <c r="A126" s="38">
        <v>2647</v>
      </c>
      <c r="B126" s="39" t="s">
        <v>310</v>
      </c>
      <c r="C126" s="39" t="s">
        <v>311</v>
      </c>
      <c r="D126" s="39" t="s">
        <v>299</v>
      </c>
      <c r="E126" s="39"/>
      <c r="F126" s="40" t="s">
        <v>300</v>
      </c>
      <c r="G126" s="39" t="s">
        <v>301</v>
      </c>
      <c r="H126" s="39"/>
      <c r="I126" s="40" t="s">
        <v>32</v>
      </c>
      <c r="J126" s="41">
        <v>8.1</v>
      </c>
      <c r="K126" s="48">
        <v>0.19</v>
      </c>
      <c r="L126" s="44">
        <v>0.98</v>
      </c>
      <c r="M126" s="43" t="str">
        <f t="shared" si="14"/>
        <v>H</v>
      </c>
      <c r="N126" s="44">
        <v>61.04224</v>
      </c>
      <c r="O126" s="43" t="str">
        <f t="shared" si="15"/>
        <v>H</v>
      </c>
      <c r="P126" s="44">
        <v>321.88480000000004</v>
      </c>
      <c r="Q126" s="43" t="str">
        <f t="shared" si="16"/>
        <v>H</v>
      </c>
      <c r="R126" s="44">
        <v>2.4359999999999999</v>
      </c>
      <c r="S126" s="43" t="str">
        <f t="shared" si="10"/>
        <v>S</v>
      </c>
      <c r="T126" s="44">
        <v>0.52</v>
      </c>
      <c r="U126" s="43" t="str">
        <f t="shared" si="11"/>
        <v>S</v>
      </c>
      <c r="V126" s="44">
        <v>0.94399999999999995</v>
      </c>
      <c r="W126" s="43" t="str">
        <f t="shared" si="12"/>
        <v>D</v>
      </c>
      <c r="X126" s="44">
        <v>1.294</v>
      </c>
      <c r="Y126" s="43" t="str">
        <f t="shared" si="13"/>
        <v>D</v>
      </c>
    </row>
    <row r="127" spans="1:25">
      <c r="A127" s="38">
        <v>2648</v>
      </c>
      <c r="B127" s="39" t="s">
        <v>312</v>
      </c>
      <c r="C127" s="39" t="s">
        <v>313</v>
      </c>
      <c r="D127" s="39" t="s">
        <v>299</v>
      </c>
      <c r="E127" s="39"/>
      <c r="F127" s="40" t="s">
        <v>300</v>
      </c>
      <c r="G127" s="39" t="s">
        <v>301</v>
      </c>
      <c r="H127" s="39"/>
      <c r="I127" s="40" t="s">
        <v>32</v>
      </c>
      <c r="J127" s="41">
        <v>8.1</v>
      </c>
      <c r="K127" s="48">
        <v>0.17</v>
      </c>
      <c r="L127" s="44">
        <v>0.97500000000000009</v>
      </c>
      <c r="M127" s="43" t="str">
        <f t="shared" si="14"/>
        <v>H</v>
      </c>
      <c r="N127" s="44">
        <v>63.094080000000005</v>
      </c>
      <c r="O127" s="43" t="str">
        <f t="shared" si="15"/>
        <v>H</v>
      </c>
      <c r="P127" s="44">
        <v>345.16800000000006</v>
      </c>
      <c r="Q127" s="43" t="str">
        <f t="shared" si="16"/>
        <v>H</v>
      </c>
      <c r="R127" s="44">
        <v>2.4420000000000002</v>
      </c>
      <c r="S127" s="43" t="str">
        <f t="shared" si="10"/>
        <v>S</v>
      </c>
      <c r="T127" s="44">
        <v>0.53</v>
      </c>
      <c r="U127" s="43" t="str">
        <f t="shared" si="11"/>
        <v>S</v>
      </c>
      <c r="V127" s="44">
        <v>2.0099999999999998</v>
      </c>
      <c r="W127" s="43" t="str">
        <f t="shared" si="12"/>
        <v>D</v>
      </c>
      <c r="X127" s="44">
        <v>1.1459999999999999</v>
      </c>
      <c r="Y127" s="43" t="str">
        <f t="shared" si="13"/>
        <v>D</v>
      </c>
    </row>
    <row r="128" spans="1:25">
      <c r="A128" s="38">
        <v>2649</v>
      </c>
      <c r="B128" s="39" t="s">
        <v>314</v>
      </c>
      <c r="C128" s="39" t="s">
        <v>315</v>
      </c>
      <c r="D128" s="39" t="s">
        <v>299</v>
      </c>
      <c r="E128" s="39"/>
      <c r="F128" s="40" t="s">
        <v>300</v>
      </c>
      <c r="G128" s="39" t="s">
        <v>301</v>
      </c>
      <c r="H128" s="39"/>
      <c r="I128" s="40" t="s">
        <v>32</v>
      </c>
      <c r="J128" s="41">
        <v>8</v>
      </c>
      <c r="K128" s="48">
        <v>0.18</v>
      </c>
      <c r="L128" s="44">
        <v>0.84499999999999997</v>
      </c>
      <c r="M128" s="43" t="str">
        <f t="shared" si="14"/>
        <v>H</v>
      </c>
      <c r="N128" s="44">
        <v>67.197760000000002</v>
      </c>
      <c r="O128" s="43" t="str">
        <f t="shared" si="15"/>
        <v>H</v>
      </c>
      <c r="P128" s="44">
        <v>352.78399999999999</v>
      </c>
      <c r="Q128" s="43" t="str">
        <f t="shared" si="16"/>
        <v>H</v>
      </c>
      <c r="R128" s="44">
        <v>2.5259999999999998</v>
      </c>
      <c r="S128" s="43" t="str">
        <f t="shared" si="10"/>
        <v>S</v>
      </c>
      <c r="T128" s="44">
        <v>0.55400000000000005</v>
      </c>
      <c r="U128" s="43" t="str">
        <f t="shared" si="11"/>
        <v>S</v>
      </c>
      <c r="V128" s="44">
        <v>1.8320000000000001</v>
      </c>
      <c r="W128" s="43" t="str">
        <f t="shared" si="12"/>
        <v>D</v>
      </c>
      <c r="X128" s="44">
        <v>1.5640000000000001</v>
      </c>
      <c r="Y128" s="43" t="str">
        <f t="shared" si="13"/>
        <v>D</v>
      </c>
    </row>
    <row r="129" spans="1:25">
      <c r="A129" s="38">
        <v>2650</v>
      </c>
      <c r="B129" s="39" t="s">
        <v>316</v>
      </c>
      <c r="C129" s="39" t="s">
        <v>317</v>
      </c>
      <c r="D129" s="39" t="s">
        <v>299</v>
      </c>
      <c r="E129" s="39"/>
      <c r="F129" s="40" t="s">
        <v>300</v>
      </c>
      <c r="G129" s="39" t="s">
        <v>301</v>
      </c>
      <c r="H129" s="39"/>
      <c r="I129" s="40" t="s">
        <v>32</v>
      </c>
      <c r="J129" s="41">
        <v>8</v>
      </c>
      <c r="K129" s="48">
        <v>0.21</v>
      </c>
      <c r="L129" s="44">
        <v>0.71500000000000008</v>
      </c>
      <c r="M129" s="43" t="str">
        <f t="shared" si="14"/>
        <v>M</v>
      </c>
      <c r="N129" s="44">
        <v>65.145920000000004</v>
      </c>
      <c r="O129" s="43" t="str">
        <f t="shared" si="15"/>
        <v>H</v>
      </c>
      <c r="P129" s="44">
        <v>326.45440000000002</v>
      </c>
      <c r="Q129" s="43" t="str">
        <f t="shared" si="16"/>
        <v>H</v>
      </c>
      <c r="R129" s="44">
        <v>3.0659999999999998</v>
      </c>
      <c r="S129" s="43" t="str">
        <f t="shared" si="10"/>
        <v>S</v>
      </c>
      <c r="T129" s="44">
        <v>0.69</v>
      </c>
      <c r="U129" s="43" t="str">
        <f t="shared" si="11"/>
        <v>S</v>
      </c>
      <c r="V129" s="44">
        <v>2.66</v>
      </c>
      <c r="W129" s="43" t="str">
        <f t="shared" si="12"/>
        <v>D</v>
      </c>
      <c r="X129" s="44">
        <v>2.3479999999999999</v>
      </c>
      <c r="Y129" s="43" t="str">
        <f t="shared" si="13"/>
        <v>S</v>
      </c>
    </row>
    <row r="130" spans="1:25">
      <c r="A130" s="38">
        <v>2651</v>
      </c>
      <c r="B130" s="39" t="s">
        <v>318</v>
      </c>
      <c r="C130" s="39" t="s">
        <v>305</v>
      </c>
      <c r="D130" s="39" t="s">
        <v>299</v>
      </c>
      <c r="E130" s="39"/>
      <c r="F130" s="40" t="s">
        <v>300</v>
      </c>
      <c r="G130" s="39" t="s">
        <v>301</v>
      </c>
      <c r="H130" s="39"/>
      <c r="I130" s="40" t="s">
        <v>32</v>
      </c>
      <c r="J130" s="41">
        <v>8</v>
      </c>
      <c r="K130" s="48">
        <v>0.21</v>
      </c>
      <c r="L130" s="44">
        <v>0.52</v>
      </c>
      <c r="M130" s="43" t="str">
        <f t="shared" si="14"/>
        <v>M</v>
      </c>
      <c r="N130" s="44">
        <v>61.04224</v>
      </c>
      <c r="O130" s="43" t="str">
        <f t="shared" si="15"/>
        <v>H</v>
      </c>
      <c r="P130" s="44">
        <v>341.79520000000002</v>
      </c>
      <c r="Q130" s="43" t="str">
        <f t="shared" si="16"/>
        <v>H</v>
      </c>
      <c r="R130" s="44">
        <v>2.3380000000000001</v>
      </c>
      <c r="S130" s="43" t="str">
        <f t="shared" si="10"/>
        <v>S</v>
      </c>
      <c r="T130" s="44">
        <v>0.53</v>
      </c>
      <c r="U130" s="43" t="str">
        <f t="shared" si="11"/>
        <v>S</v>
      </c>
      <c r="V130" s="44">
        <v>2.306</v>
      </c>
      <c r="W130" s="43" t="str">
        <f t="shared" si="12"/>
        <v>D</v>
      </c>
      <c r="X130" s="44">
        <v>0.80800000000000005</v>
      </c>
      <c r="Y130" s="43" t="str">
        <f t="shared" si="13"/>
        <v>D</v>
      </c>
    </row>
    <row r="131" spans="1:25">
      <c r="A131" s="38">
        <v>2652</v>
      </c>
      <c r="B131" s="39" t="s">
        <v>319</v>
      </c>
      <c r="C131" s="39" t="s">
        <v>305</v>
      </c>
      <c r="D131" s="39" t="s">
        <v>299</v>
      </c>
      <c r="E131" s="39"/>
      <c r="F131" s="40" t="s">
        <v>300</v>
      </c>
      <c r="G131" s="39" t="s">
        <v>301</v>
      </c>
      <c r="H131" s="39"/>
      <c r="I131" s="40" t="s">
        <v>32</v>
      </c>
      <c r="J131" s="41">
        <v>8</v>
      </c>
      <c r="K131" s="48">
        <v>0.21</v>
      </c>
      <c r="L131" s="44">
        <v>0.71500000000000008</v>
      </c>
      <c r="M131" s="43" t="str">
        <f t="shared" si="14"/>
        <v>M</v>
      </c>
      <c r="N131" s="44">
        <v>62.068160000000006</v>
      </c>
      <c r="O131" s="43" t="str">
        <f t="shared" si="15"/>
        <v>H</v>
      </c>
      <c r="P131" s="44">
        <v>322.37440000000004</v>
      </c>
      <c r="Q131" s="43" t="str">
        <f t="shared" si="16"/>
        <v>H</v>
      </c>
      <c r="R131" s="44">
        <v>2.7959999999999998</v>
      </c>
      <c r="S131" s="43" t="str">
        <f t="shared" si="10"/>
        <v>S</v>
      </c>
      <c r="T131" s="44">
        <v>0.57599999999999996</v>
      </c>
      <c r="U131" s="43" t="str">
        <f t="shared" si="11"/>
        <v>S</v>
      </c>
      <c r="V131" s="44">
        <v>3.194</v>
      </c>
      <c r="W131" s="43" t="str">
        <f t="shared" si="12"/>
        <v>D</v>
      </c>
      <c r="X131" s="44">
        <v>1.456</v>
      </c>
      <c r="Y131" s="43" t="str">
        <f t="shared" si="13"/>
        <v>D</v>
      </c>
    </row>
    <row r="132" spans="1:25">
      <c r="A132" s="38">
        <v>2653</v>
      </c>
      <c r="B132" s="39" t="s">
        <v>214</v>
      </c>
      <c r="C132" s="39" t="s">
        <v>320</v>
      </c>
      <c r="D132" s="39" t="s">
        <v>299</v>
      </c>
      <c r="E132" s="39"/>
      <c r="F132" s="40" t="s">
        <v>300</v>
      </c>
      <c r="G132" s="39" t="s">
        <v>301</v>
      </c>
      <c r="H132" s="39"/>
      <c r="I132" s="40" t="s">
        <v>32</v>
      </c>
      <c r="J132" s="41">
        <v>8.1</v>
      </c>
      <c r="K132" s="48">
        <v>0.19</v>
      </c>
      <c r="L132" s="44">
        <v>0.91</v>
      </c>
      <c r="M132" s="43" t="str">
        <f t="shared" si="14"/>
        <v>H</v>
      </c>
      <c r="N132" s="44">
        <v>60.52928</v>
      </c>
      <c r="O132" s="43" t="str">
        <f t="shared" si="15"/>
        <v>H</v>
      </c>
      <c r="P132" s="44">
        <v>362.1952</v>
      </c>
      <c r="Q132" s="43" t="str">
        <f t="shared" si="16"/>
        <v>H</v>
      </c>
      <c r="R132" s="44">
        <v>2.2759999999999998</v>
      </c>
      <c r="S132" s="43" t="str">
        <f t="shared" si="10"/>
        <v>S</v>
      </c>
      <c r="T132" s="44">
        <v>0.50800000000000001</v>
      </c>
      <c r="U132" s="43" t="str">
        <f t="shared" si="11"/>
        <v>S</v>
      </c>
      <c r="V132" s="44">
        <v>2.3639999999999999</v>
      </c>
      <c r="W132" s="43" t="str">
        <f t="shared" si="12"/>
        <v>D</v>
      </c>
      <c r="X132" s="44">
        <v>1.43</v>
      </c>
      <c r="Y132" s="43" t="str">
        <f t="shared" si="13"/>
        <v>D</v>
      </c>
    </row>
    <row r="133" spans="1:25">
      <c r="A133" s="38">
        <v>2654</v>
      </c>
      <c r="B133" s="39" t="s">
        <v>321</v>
      </c>
      <c r="C133" s="39" t="s">
        <v>322</v>
      </c>
      <c r="D133" s="39" t="s">
        <v>299</v>
      </c>
      <c r="E133" s="39"/>
      <c r="F133" s="40" t="s">
        <v>300</v>
      </c>
      <c r="G133" s="39" t="s">
        <v>301</v>
      </c>
      <c r="H133" s="39"/>
      <c r="I133" s="40" t="s">
        <v>32</v>
      </c>
      <c r="J133" s="41">
        <v>8.1</v>
      </c>
      <c r="K133" s="48">
        <v>0.18</v>
      </c>
      <c r="L133" s="44">
        <v>0.78</v>
      </c>
      <c r="M133" s="43" t="str">
        <f t="shared" si="14"/>
        <v>H</v>
      </c>
      <c r="N133" s="44">
        <v>60.016320000000007</v>
      </c>
      <c r="O133" s="43" t="str">
        <f t="shared" si="15"/>
        <v>H</v>
      </c>
      <c r="P133" s="44">
        <v>332.87360000000001</v>
      </c>
      <c r="Q133" s="43" t="str">
        <f t="shared" si="16"/>
        <v>H</v>
      </c>
      <c r="R133" s="44">
        <v>2.7959999999999998</v>
      </c>
      <c r="S133" s="43" t="str">
        <f t="shared" ref="S133:S196" si="17">IF(R133&gt;0.6,"S","D")</f>
        <v>S</v>
      </c>
      <c r="T133" s="44">
        <v>0.57599999999999996</v>
      </c>
      <c r="U133" s="43" t="str">
        <f t="shared" ref="U133:U196" si="18">IF(T133&gt;0.2,"S","D")</f>
        <v>S</v>
      </c>
      <c r="V133" s="44">
        <v>1.95</v>
      </c>
      <c r="W133" s="43" t="str">
        <f t="shared" ref="W133:W196" si="19">IF(V133&gt;4.5,"S","D")</f>
        <v>D</v>
      </c>
      <c r="X133" s="44">
        <v>1.0920000000000001</v>
      </c>
      <c r="Y133" s="43" t="str">
        <f t="shared" ref="Y133:Y196" si="20">IF(X133&gt;2,"S","D")</f>
        <v>D</v>
      </c>
    </row>
    <row r="134" spans="1:25">
      <c r="A134" s="38">
        <v>2655</v>
      </c>
      <c r="B134" s="39" t="s">
        <v>323</v>
      </c>
      <c r="C134" s="39" t="s">
        <v>324</v>
      </c>
      <c r="D134" s="39" t="s">
        <v>299</v>
      </c>
      <c r="E134" s="39"/>
      <c r="F134" s="40" t="s">
        <v>300</v>
      </c>
      <c r="G134" s="39" t="s">
        <v>301</v>
      </c>
      <c r="H134" s="39"/>
      <c r="I134" s="40" t="s">
        <v>32</v>
      </c>
      <c r="J134" s="41">
        <v>8</v>
      </c>
      <c r="K134" s="48">
        <v>0.18</v>
      </c>
      <c r="L134" s="44">
        <v>0.96</v>
      </c>
      <c r="M134" s="43" t="str">
        <f t="shared" si="14"/>
        <v>H</v>
      </c>
      <c r="N134" s="44">
        <v>62.068160000000006</v>
      </c>
      <c r="O134" s="43" t="str">
        <f t="shared" si="15"/>
        <v>H</v>
      </c>
      <c r="P134" s="44">
        <v>331.35039999999998</v>
      </c>
      <c r="Q134" s="43" t="str">
        <f t="shared" si="16"/>
        <v>H</v>
      </c>
      <c r="R134" s="44">
        <v>2.5139999999999998</v>
      </c>
      <c r="S134" s="43" t="str">
        <f t="shared" si="17"/>
        <v>S</v>
      </c>
      <c r="T134" s="44">
        <v>0.50800000000000001</v>
      </c>
      <c r="U134" s="43" t="str">
        <f t="shared" si="18"/>
        <v>S</v>
      </c>
      <c r="V134" s="44">
        <v>1.4159999999999999</v>
      </c>
      <c r="W134" s="43" t="str">
        <f t="shared" si="19"/>
        <v>D</v>
      </c>
      <c r="X134" s="44">
        <v>1.1859999999999999</v>
      </c>
      <c r="Y134" s="43" t="str">
        <f t="shared" si="20"/>
        <v>D</v>
      </c>
    </row>
    <row r="135" spans="1:25">
      <c r="A135" s="38">
        <v>2656</v>
      </c>
      <c r="B135" s="39" t="s">
        <v>325</v>
      </c>
      <c r="C135" s="39" t="s">
        <v>326</v>
      </c>
      <c r="D135" s="39" t="s">
        <v>299</v>
      </c>
      <c r="E135" s="39"/>
      <c r="F135" s="40" t="s">
        <v>300</v>
      </c>
      <c r="G135" s="39" t="s">
        <v>301</v>
      </c>
      <c r="H135" s="39"/>
      <c r="I135" s="40" t="s">
        <v>32</v>
      </c>
      <c r="J135" s="41">
        <v>8</v>
      </c>
      <c r="K135" s="48">
        <v>0.21</v>
      </c>
      <c r="L135" s="44">
        <v>0.91</v>
      </c>
      <c r="M135" s="43" t="str">
        <f t="shared" si="14"/>
        <v>H</v>
      </c>
      <c r="N135" s="44">
        <v>63.094080000000005</v>
      </c>
      <c r="O135" s="43" t="str">
        <f t="shared" si="15"/>
        <v>H</v>
      </c>
      <c r="P135" s="44">
        <v>345.71199999999999</v>
      </c>
      <c r="Q135" s="43" t="str">
        <f t="shared" si="16"/>
        <v>H</v>
      </c>
      <c r="R135" s="44">
        <v>3.21</v>
      </c>
      <c r="S135" s="43" t="str">
        <f t="shared" si="17"/>
        <v>S</v>
      </c>
      <c r="T135" s="44">
        <v>0.58799999999999997</v>
      </c>
      <c r="U135" s="43" t="str">
        <f t="shared" si="18"/>
        <v>S</v>
      </c>
      <c r="V135" s="44">
        <v>2.8980000000000001</v>
      </c>
      <c r="W135" s="43" t="str">
        <f t="shared" si="19"/>
        <v>D</v>
      </c>
      <c r="X135" s="44">
        <v>1.768</v>
      </c>
      <c r="Y135" s="43" t="str">
        <f t="shared" si="20"/>
        <v>D</v>
      </c>
    </row>
    <row r="136" spans="1:25">
      <c r="A136" s="38">
        <v>2657</v>
      </c>
      <c r="B136" s="39" t="s">
        <v>327</v>
      </c>
      <c r="C136" s="39" t="s">
        <v>328</v>
      </c>
      <c r="D136" s="39" t="s">
        <v>299</v>
      </c>
      <c r="E136" s="39"/>
      <c r="F136" s="40" t="s">
        <v>300</v>
      </c>
      <c r="G136" s="39" t="s">
        <v>301</v>
      </c>
      <c r="H136" s="39"/>
      <c r="I136" s="40" t="s">
        <v>32</v>
      </c>
      <c r="J136" s="41">
        <v>8</v>
      </c>
      <c r="K136" s="48">
        <v>0.21</v>
      </c>
      <c r="L136" s="44">
        <v>0.99</v>
      </c>
      <c r="M136" s="43" t="str">
        <f t="shared" si="14"/>
        <v>H</v>
      </c>
      <c r="N136" s="44">
        <v>60.016320000000007</v>
      </c>
      <c r="O136" s="43" t="str">
        <f t="shared" si="15"/>
        <v>H</v>
      </c>
      <c r="P136" s="44">
        <v>356.64640000000003</v>
      </c>
      <c r="Q136" s="43" t="str">
        <f t="shared" si="16"/>
        <v>H</v>
      </c>
      <c r="R136" s="44">
        <v>3.1280000000000001</v>
      </c>
      <c r="S136" s="43" t="str">
        <f t="shared" si="17"/>
        <v>S</v>
      </c>
      <c r="T136" s="44">
        <v>0.72399999999999998</v>
      </c>
      <c r="U136" s="43" t="str">
        <f t="shared" si="18"/>
        <v>S</v>
      </c>
      <c r="V136" s="44">
        <v>2.956</v>
      </c>
      <c r="W136" s="43" t="str">
        <f t="shared" si="19"/>
        <v>D</v>
      </c>
      <c r="X136" s="44">
        <v>1.9019999999999999</v>
      </c>
      <c r="Y136" s="43" t="str">
        <f t="shared" si="20"/>
        <v>D</v>
      </c>
    </row>
    <row r="137" spans="1:25">
      <c r="A137" s="38">
        <v>2658</v>
      </c>
      <c r="B137" s="39" t="s">
        <v>329</v>
      </c>
      <c r="C137" s="39" t="s">
        <v>330</v>
      </c>
      <c r="D137" s="39" t="s">
        <v>299</v>
      </c>
      <c r="E137" s="39"/>
      <c r="F137" s="40" t="s">
        <v>300</v>
      </c>
      <c r="G137" s="39" t="s">
        <v>301</v>
      </c>
      <c r="H137" s="39"/>
      <c r="I137" s="40" t="s">
        <v>32</v>
      </c>
      <c r="J137" s="41">
        <v>8</v>
      </c>
      <c r="K137" s="48">
        <v>0.21</v>
      </c>
      <c r="L137" s="44">
        <v>0.99</v>
      </c>
      <c r="M137" s="43" t="str">
        <f t="shared" si="14"/>
        <v>H</v>
      </c>
      <c r="N137" s="44">
        <v>70.788480000000007</v>
      </c>
      <c r="O137" s="43" t="str">
        <f t="shared" si="15"/>
        <v>H</v>
      </c>
      <c r="P137" s="44">
        <v>335.37600000000003</v>
      </c>
      <c r="Q137" s="43" t="str">
        <f t="shared" si="16"/>
        <v>H</v>
      </c>
      <c r="R137" s="44">
        <v>3.0179999999999998</v>
      </c>
      <c r="S137" s="43" t="str">
        <f t="shared" si="17"/>
        <v>S</v>
      </c>
      <c r="T137" s="44">
        <v>0.55400000000000005</v>
      </c>
      <c r="U137" s="43" t="str">
        <f t="shared" si="18"/>
        <v>S</v>
      </c>
      <c r="V137" s="44">
        <v>2.8980000000000001</v>
      </c>
      <c r="W137" s="43" t="str">
        <f t="shared" si="19"/>
        <v>D</v>
      </c>
      <c r="X137" s="44">
        <v>1.484</v>
      </c>
      <c r="Y137" s="43" t="str">
        <f t="shared" si="20"/>
        <v>D</v>
      </c>
    </row>
    <row r="138" spans="1:25">
      <c r="A138" s="38">
        <v>2659</v>
      </c>
      <c r="B138" s="39" t="s">
        <v>331</v>
      </c>
      <c r="C138" s="39" t="s">
        <v>321</v>
      </c>
      <c r="D138" s="39" t="s">
        <v>299</v>
      </c>
      <c r="E138" s="39"/>
      <c r="F138" s="40" t="s">
        <v>300</v>
      </c>
      <c r="G138" s="39" t="s">
        <v>301</v>
      </c>
      <c r="H138" s="39"/>
      <c r="I138" s="40" t="s">
        <v>32</v>
      </c>
      <c r="J138" s="41">
        <v>8</v>
      </c>
      <c r="K138" s="48">
        <v>0.19</v>
      </c>
      <c r="L138" s="44">
        <v>0.97500000000000009</v>
      </c>
      <c r="M138" s="43" t="str">
        <f t="shared" si="14"/>
        <v>H</v>
      </c>
      <c r="N138" s="44">
        <v>61.04224</v>
      </c>
      <c r="O138" s="43" t="str">
        <f t="shared" si="15"/>
        <v>H</v>
      </c>
      <c r="P138" s="44">
        <v>340.54400000000004</v>
      </c>
      <c r="Q138" s="43" t="str">
        <f t="shared" si="16"/>
        <v>H</v>
      </c>
      <c r="R138" s="44">
        <v>2.504</v>
      </c>
      <c r="S138" s="43" t="str">
        <f t="shared" si="17"/>
        <v>S</v>
      </c>
      <c r="T138" s="44">
        <v>0.56399999999999995</v>
      </c>
      <c r="U138" s="43" t="str">
        <f t="shared" si="18"/>
        <v>S</v>
      </c>
      <c r="V138" s="44">
        <v>2.1859999999999999</v>
      </c>
      <c r="W138" s="43" t="str">
        <f t="shared" si="19"/>
        <v>D</v>
      </c>
      <c r="X138" s="44">
        <v>1.8759999999999999</v>
      </c>
      <c r="Y138" s="43" t="str">
        <f t="shared" si="20"/>
        <v>D</v>
      </c>
    </row>
    <row r="139" spans="1:25">
      <c r="A139" s="38">
        <v>2660</v>
      </c>
      <c r="B139" s="39" t="s">
        <v>302</v>
      </c>
      <c r="C139" s="39" t="s">
        <v>332</v>
      </c>
      <c r="D139" s="39" t="s">
        <v>299</v>
      </c>
      <c r="E139" s="39"/>
      <c r="F139" s="40" t="s">
        <v>300</v>
      </c>
      <c r="G139" s="39" t="s">
        <v>301</v>
      </c>
      <c r="H139" s="39"/>
      <c r="I139" s="40" t="s">
        <v>32</v>
      </c>
      <c r="J139" s="41">
        <v>8</v>
      </c>
      <c r="K139" s="48">
        <v>0.21</v>
      </c>
      <c r="L139" s="44">
        <v>0.84499999999999997</v>
      </c>
      <c r="M139" s="43" t="str">
        <f t="shared" si="14"/>
        <v>H</v>
      </c>
      <c r="N139" s="44">
        <v>62.068160000000006</v>
      </c>
      <c r="O139" s="43" t="str">
        <f t="shared" si="15"/>
        <v>H</v>
      </c>
      <c r="P139" s="44">
        <v>318.13119999999998</v>
      </c>
      <c r="Q139" s="43" t="str">
        <f t="shared" si="16"/>
        <v>H</v>
      </c>
      <c r="R139" s="44">
        <v>2.9020000000000001</v>
      </c>
      <c r="S139" s="43" t="str">
        <f t="shared" si="17"/>
        <v>S</v>
      </c>
      <c r="T139" s="44">
        <v>0.66800000000000004</v>
      </c>
      <c r="U139" s="43" t="str">
        <f t="shared" si="18"/>
        <v>S</v>
      </c>
      <c r="V139" s="44">
        <v>3.016</v>
      </c>
      <c r="W139" s="43" t="str">
        <f t="shared" si="19"/>
        <v>D</v>
      </c>
      <c r="X139" s="44">
        <v>1.998</v>
      </c>
      <c r="Y139" s="43" t="str">
        <f t="shared" si="20"/>
        <v>D</v>
      </c>
    </row>
    <row r="140" spans="1:25">
      <c r="A140" s="38">
        <v>2661</v>
      </c>
      <c r="B140" s="39" t="s">
        <v>333</v>
      </c>
      <c r="C140" s="39" t="s">
        <v>334</v>
      </c>
      <c r="D140" s="39" t="s">
        <v>299</v>
      </c>
      <c r="E140" s="39"/>
      <c r="F140" s="40" t="s">
        <v>300</v>
      </c>
      <c r="G140" s="39" t="s">
        <v>301</v>
      </c>
      <c r="H140" s="39"/>
      <c r="I140" s="40" t="s">
        <v>32</v>
      </c>
      <c r="J140" s="41">
        <v>8</v>
      </c>
      <c r="K140" s="48">
        <v>0.21</v>
      </c>
      <c r="L140" s="44">
        <v>0.98</v>
      </c>
      <c r="M140" s="43" t="str">
        <f t="shared" si="14"/>
        <v>H</v>
      </c>
      <c r="N140" s="44">
        <v>67.197760000000002</v>
      </c>
      <c r="O140" s="43" t="str">
        <f t="shared" si="15"/>
        <v>H</v>
      </c>
      <c r="P140" s="44">
        <v>352.78399999999999</v>
      </c>
      <c r="Q140" s="43" t="str">
        <f t="shared" si="16"/>
        <v>H</v>
      </c>
      <c r="R140" s="44">
        <v>2.6739999999999999</v>
      </c>
      <c r="S140" s="43" t="str">
        <f t="shared" si="17"/>
        <v>S</v>
      </c>
      <c r="T140" s="44">
        <v>0.57599999999999996</v>
      </c>
      <c r="U140" s="43" t="str">
        <f t="shared" si="18"/>
        <v>S</v>
      </c>
      <c r="V140" s="44">
        <v>2.6019999999999999</v>
      </c>
      <c r="W140" s="43" t="str">
        <f t="shared" si="19"/>
        <v>D</v>
      </c>
      <c r="X140" s="44">
        <v>1.6180000000000001</v>
      </c>
      <c r="Y140" s="43" t="str">
        <f t="shared" si="20"/>
        <v>D</v>
      </c>
    </row>
    <row r="141" spans="1:25">
      <c r="A141" s="38">
        <v>2662</v>
      </c>
      <c r="B141" s="39" t="s">
        <v>318</v>
      </c>
      <c r="C141" s="39" t="s">
        <v>335</v>
      </c>
      <c r="D141" s="39" t="s">
        <v>299</v>
      </c>
      <c r="E141" s="39"/>
      <c r="F141" s="40" t="s">
        <v>300</v>
      </c>
      <c r="G141" s="39" t="s">
        <v>301</v>
      </c>
      <c r="H141" s="39"/>
      <c r="I141" s="40" t="s">
        <v>32</v>
      </c>
      <c r="J141" s="41">
        <v>8</v>
      </c>
      <c r="K141" s="48">
        <v>0.19</v>
      </c>
      <c r="L141" s="44">
        <v>0.98</v>
      </c>
      <c r="M141" s="43" t="str">
        <f t="shared" si="14"/>
        <v>H</v>
      </c>
      <c r="N141" s="44">
        <v>68.223680000000002</v>
      </c>
      <c r="O141" s="43" t="str">
        <f t="shared" si="15"/>
        <v>H</v>
      </c>
      <c r="P141" s="44">
        <v>311.71199999999999</v>
      </c>
      <c r="Q141" s="43" t="str">
        <f t="shared" si="16"/>
        <v>H</v>
      </c>
      <c r="R141" s="44">
        <v>2.6139999999999999</v>
      </c>
      <c r="S141" s="43" t="str">
        <f t="shared" si="17"/>
        <v>S</v>
      </c>
      <c r="T141" s="44">
        <v>0.66800000000000004</v>
      </c>
      <c r="U141" s="43" t="str">
        <f t="shared" si="18"/>
        <v>S</v>
      </c>
      <c r="V141" s="44">
        <v>2.4239999999999999</v>
      </c>
      <c r="W141" s="43" t="str">
        <f t="shared" si="19"/>
        <v>D</v>
      </c>
      <c r="X141" s="44">
        <v>2.024</v>
      </c>
      <c r="Y141" s="43" t="str">
        <f t="shared" si="20"/>
        <v>S</v>
      </c>
    </row>
    <row r="142" spans="1:25">
      <c r="A142" s="38">
        <v>2663</v>
      </c>
      <c r="B142" s="39" t="s">
        <v>336</v>
      </c>
      <c r="C142" s="39" t="s">
        <v>328</v>
      </c>
      <c r="D142" s="39" t="s">
        <v>299</v>
      </c>
      <c r="E142" s="39"/>
      <c r="F142" s="40" t="s">
        <v>300</v>
      </c>
      <c r="G142" s="39" t="s">
        <v>301</v>
      </c>
      <c r="H142" s="39"/>
      <c r="I142" s="40" t="s">
        <v>32</v>
      </c>
      <c r="J142" s="41">
        <v>8</v>
      </c>
      <c r="K142" s="48">
        <v>0.19</v>
      </c>
      <c r="L142" s="44">
        <v>0.97500000000000009</v>
      </c>
      <c r="M142" s="43" t="str">
        <f t="shared" si="14"/>
        <v>H</v>
      </c>
      <c r="N142" s="44">
        <v>62.068160000000006</v>
      </c>
      <c r="O142" s="43" t="str">
        <f t="shared" si="15"/>
        <v>H</v>
      </c>
      <c r="P142" s="44">
        <v>343.64480000000003</v>
      </c>
      <c r="Q142" s="43" t="str">
        <f t="shared" si="16"/>
        <v>H</v>
      </c>
      <c r="R142" s="44">
        <v>2.8839999999999999</v>
      </c>
      <c r="S142" s="43" t="str">
        <f t="shared" si="17"/>
        <v>S</v>
      </c>
      <c r="T142" s="44">
        <v>0.64400000000000002</v>
      </c>
      <c r="U142" s="43" t="str">
        <f t="shared" si="18"/>
        <v>S</v>
      </c>
      <c r="V142" s="44">
        <v>2.956</v>
      </c>
      <c r="W142" s="43" t="str">
        <f t="shared" si="19"/>
        <v>D</v>
      </c>
      <c r="X142" s="44">
        <v>2.552</v>
      </c>
      <c r="Y142" s="43" t="str">
        <f t="shared" si="20"/>
        <v>S</v>
      </c>
    </row>
    <row r="143" spans="1:25">
      <c r="A143" s="38">
        <v>2664</v>
      </c>
      <c r="B143" s="39" t="s">
        <v>337</v>
      </c>
      <c r="C143" s="39" t="s">
        <v>338</v>
      </c>
      <c r="D143" s="39" t="s">
        <v>299</v>
      </c>
      <c r="E143" s="39"/>
      <c r="F143" s="40" t="s">
        <v>300</v>
      </c>
      <c r="G143" s="39" t="s">
        <v>301</v>
      </c>
      <c r="H143" s="39"/>
      <c r="I143" s="40" t="s">
        <v>32</v>
      </c>
      <c r="J143" s="41">
        <v>7.9</v>
      </c>
      <c r="K143" s="48">
        <v>0.19</v>
      </c>
      <c r="L143" s="44">
        <v>0.96</v>
      </c>
      <c r="M143" s="43" t="str">
        <f t="shared" si="14"/>
        <v>H</v>
      </c>
      <c r="N143" s="44">
        <v>61.04224</v>
      </c>
      <c r="O143" s="43" t="str">
        <f t="shared" si="15"/>
        <v>H</v>
      </c>
      <c r="P143" s="44">
        <v>318.0224</v>
      </c>
      <c r="Q143" s="43" t="str">
        <f t="shared" si="16"/>
        <v>H</v>
      </c>
      <c r="R143" s="44">
        <v>2.774</v>
      </c>
      <c r="S143" s="43" t="str">
        <f t="shared" si="17"/>
        <v>S</v>
      </c>
      <c r="T143" s="44">
        <v>0.69</v>
      </c>
      <c r="U143" s="43" t="str">
        <f t="shared" si="18"/>
        <v>S</v>
      </c>
      <c r="V143" s="44">
        <v>2.3639999999999999</v>
      </c>
      <c r="W143" s="43" t="str">
        <f t="shared" si="19"/>
        <v>D</v>
      </c>
      <c r="X143" s="44">
        <v>1.956</v>
      </c>
      <c r="Y143" s="43" t="str">
        <f t="shared" si="20"/>
        <v>D</v>
      </c>
    </row>
    <row r="144" spans="1:25">
      <c r="A144" s="38">
        <v>2665</v>
      </c>
      <c r="B144" s="39" t="s">
        <v>339</v>
      </c>
      <c r="C144" s="39" t="s">
        <v>340</v>
      </c>
      <c r="D144" s="39" t="s">
        <v>299</v>
      </c>
      <c r="E144" s="39"/>
      <c r="F144" s="40" t="s">
        <v>300</v>
      </c>
      <c r="G144" s="39" t="s">
        <v>301</v>
      </c>
      <c r="H144" s="39"/>
      <c r="I144" s="40" t="s">
        <v>32</v>
      </c>
      <c r="J144" s="41">
        <v>8</v>
      </c>
      <c r="K144" s="48">
        <v>0.19</v>
      </c>
      <c r="L144" s="44">
        <v>0.84499999999999997</v>
      </c>
      <c r="M144" s="43" t="str">
        <f t="shared" si="14"/>
        <v>H</v>
      </c>
      <c r="N144" s="44">
        <v>63.607040000000005</v>
      </c>
      <c r="O144" s="43" t="str">
        <f t="shared" si="15"/>
        <v>H</v>
      </c>
      <c r="P144" s="44">
        <v>345.49440000000004</v>
      </c>
      <c r="Q144" s="43" t="str">
        <f t="shared" si="16"/>
        <v>H</v>
      </c>
      <c r="R144" s="44">
        <v>2.8460000000000001</v>
      </c>
      <c r="S144" s="43" t="str">
        <f t="shared" si="17"/>
        <v>S</v>
      </c>
      <c r="T144" s="44">
        <v>0.67800000000000005</v>
      </c>
      <c r="U144" s="43" t="str">
        <f t="shared" si="18"/>
        <v>S</v>
      </c>
      <c r="V144" s="44">
        <v>2.0680000000000001</v>
      </c>
      <c r="W144" s="43" t="str">
        <f t="shared" si="19"/>
        <v>D</v>
      </c>
      <c r="X144" s="44">
        <v>1.8480000000000001</v>
      </c>
      <c r="Y144" s="43" t="str">
        <f t="shared" si="20"/>
        <v>D</v>
      </c>
    </row>
    <row r="145" spans="1:25">
      <c r="A145" s="38">
        <v>2666</v>
      </c>
      <c r="B145" s="39" t="s">
        <v>341</v>
      </c>
      <c r="C145" s="39" t="s">
        <v>342</v>
      </c>
      <c r="D145" s="39" t="s">
        <v>299</v>
      </c>
      <c r="E145" s="39"/>
      <c r="F145" s="40" t="s">
        <v>300</v>
      </c>
      <c r="G145" s="39" t="s">
        <v>301</v>
      </c>
      <c r="H145" s="39"/>
      <c r="I145" s="40" t="s">
        <v>32</v>
      </c>
      <c r="J145" s="41">
        <v>7.9</v>
      </c>
      <c r="K145" s="48">
        <v>0.19</v>
      </c>
      <c r="L145" s="44">
        <v>0.97500000000000009</v>
      </c>
      <c r="M145" s="43" t="str">
        <f t="shared" si="14"/>
        <v>H</v>
      </c>
      <c r="N145" s="44">
        <v>62.068160000000006</v>
      </c>
      <c r="O145" s="43" t="str">
        <f t="shared" si="15"/>
        <v>H</v>
      </c>
      <c r="P145" s="44">
        <v>331.62240000000003</v>
      </c>
      <c r="Q145" s="43" t="str">
        <f t="shared" si="16"/>
        <v>H</v>
      </c>
      <c r="R145" s="44">
        <v>2.802</v>
      </c>
      <c r="S145" s="43" t="str">
        <f t="shared" si="17"/>
        <v>S</v>
      </c>
      <c r="T145" s="44">
        <v>0.65600000000000003</v>
      </c>
      <c r="U145" s="43" t="str">
        <f t="shared" si="18"/>
        <v>S</v>
      </c>
      <c r="V145" s="44">
        <v>2.956</v>
      </c>
      <c r="W145" s="43" t="str">
        <f t="shared" si="19"/>
        <v>D</v>
      </c>
      <c r="X145" s="44">
        <v>2.16</v>
      </c>
      <c r="Y145" s="43" t="str">
        <f t="shared" si="20"/>
        <v>S</v>
      </c>
    </row>
    <row r="146" spans="1:25">
      <c r="A146" s="38">
        <v>2667</v>
      </c>
      <c r="B146" s="39" t="s">
        <v>343</v>
      </c>
      <c r="C146" s="39" t="s">
        <v>324</v>
      </c>
      <c r="D146" s="39" t="s">
        <v>299</v>
      </c>
      <c r="E146" s="39"/>
      <c r="F146" s="40" t="s">
        <v>300</v>
      </c>
      <c r="G146" s="39" t="s">
        <v>301</v>
      </c>
      <c r="H146" s="39"/>
      <c r="I146" s="40" t="s">
        <v>32</v>
      </c>
      <c r="J146" s="41">
        <v>7.9</v>
      </c>
      <c r="K146" s="48">
        <v>0.19</v>
      </c>
      <c r="L146" s="44">
        <v>0.78</v>
      </c>
      <c r="M146" s="43" t="str">
        <f t="shared" si="14"/>
        <v>H</v>
      </c>
      <c r="N146" s="44">
        <v>61.04224</v>
      </c>
      <c r="O146" s="43" t="str">
        <f t="shared" si="15"/>
        <v>H</v>
      </c>
      <c r="P146" s="44">
        <v>326.12800000000004</v>
      </c>
      <c r="Q146" s="43" t="str">
        <f t="shared" si="16"/>
        <v>H</v>
      </c>
      <c r="R146" s="44">
        <v>3.028</v>
      </c>
      <c r="S146" s="43" t="str">
        <f t="shared" si="17"/>
        <v>S</v>
      </c>
      <c r="T146" s="44">
        <v>0.69</v>
      </c>
      <c r="U146" s="43" t="str">
        <f t="shared" si="18"/>
        <v>S</v>
      </c>
      <c r="V146" s="44">
        <v>3.49</v>
      </c>
      <c r="W146" s="43" t="str">
        <f t="shared" si="19"/>
        <v>D</v>
      </c>
      <c r="X146" s="44">
        <v>2.4700000000000002</v>
      </c>
      <c r="Y146" s="43" t="str">
        <f t="shared" si="20"/>
        <v>S</v>
      </c>
    </row>
    <row r="147" spans="1:25">
      <c r="A147" s="38">
        <v>2668</v>
      </c>
      <c r="B147" s="39" t="s">
        <v>329</v>
      </c>
      <c r="C147" s="39" t="s">
        <v>344</v>
      </c>
      <c r="D147" s="39" t="s">
        <v>299</v>
      </c>
      <c r="E147" s="39"/>
      <c r="F147" s="40" t="s">
        <v>300</v>
      </c>
      <c r="G147" s="39" t="s">
        <v>301</v>
      </c>
      <c r="H147" s="39"/>
      <c r="I147" s="40" t="s">
        <v>32</v>
      </c>
      <c r="J147" s="41">
        <v>7.9</v>
      </c>
      <c r="K147" s="48">
        <v>0.19</v>
      </c>
      <c r="L147" s="44">
        <v>0.91</v>
      </c>
      <c r="M147" s="43" t="str">
        <f t="shared" si="14"/>
        <v>H</v>
      </c>
      <c r="N147" s="44">
        <v>62.068160000000006</v>
      </c>
      <c r="O147" s="43" t="str">
        <f t="shared" si="15"/>
        <v>H</v>
      </c>
      <c r="P147" s="44">
        <v>329.88160000000005</v>
      </c>
      <c r="Q147" s="43" t="str">
        <f t="shared" si="16"/>
        <v>H</v>
      </c>
      <c r="R147" s="44">
        <v>2.84</v>
      </c>
      <c r="S147" s="43" t="str">
        <f t="shared" si="17"/>
        <v>S</v>
      </c>
      <c r="T147" s="44">
        <v>0.67800000000000005</v>
      </c>
      <c r="U147" s="43" t="str">
        <f t="shared" si="18"/>
        <v>S</v>
      </c>
      <c r="V147" s="44">
        <v>2.8980000000000001</v>
      </c>
      <c r="W147" s="43" t="str">
        <f t="shared" si="19"/>
        <v>D</v>
      </c>
      <c r="X147" s="44">
        <v>2.2400000000000002</v>
      </c>
      <c r="Y147" s="43" t="str">
        <f t="shared" si="20"/>
        <v>S</v>
      </c>
    </row>
    <row r="148" spans="1:25">
      <c r="A148" s="38">
        <v>2669</v>
      </c>
      <c r="B148" s="39" t="s">
        <v>345</v>
      </c>
      <c r="C148" s="39" t="s">
        <v>346</v>
      </c>
      <c r="D148" s="39" t="s">
        <v>299</v>
      </c>
      <c r="E148" s="39"/>
      <c r="F148" s="40" t="s">
        <v>300</v>
      </c>
      <c r="G148" s="39" t="s">
        <v>301</v>
      </c>
      <c r="H148" s="39"/>
      <c r="I148" s="40" t="s">
        <v>32</v>
      </c>
      <c r="J148" s="41">
        <v>8</v>
      </c>
      <c r="K148" s="48">
        <v>0.19</v>
      </c>
      <c r="L148" s="44">
        <v>0.78</v>
      </c>
      <c r="M148" s="43" t="str">
        <f t="shared" si="14"/>
        <v>H</v>
      </c>
      <c r="N148" s="44">
        <v>67.197760000000002</v>
      </c>
      <c r="O148" s="43" t="str">
        <f t="shared" si="15"/>
        <v>H</v>
      </c>
      <c r="P148" s="44">
        <v>333.74400000000003</v>
      </c>
      <c r="Q148" s="43" t="str">
        <f t="shared" si="16"/>
        <v>H</v>
      </c>
      <c r="R148" s="44">
        <v>3.1160000000000001</v>
      </c>
      <c r="S148" s="43" t="str">
        <f t="shared" si="17"/>
        <v>S</v>
      </c>
      <c r="T148" s="44">
        <v>0.66800000000000004</v>
      </c>
      <c r="U148" s="43" t="str">
        <f t="shared" si="18"/>
        <v>S</v>
      </c>
      <c r="V148" s="44">
        <v>2.956</v>
      </c>
      <c r="W148" s="43" t="str">
        <f t="shared" si="19"/>
        <v>D</v>
      </c>
      <c r="X148" s="44">
        <v>1.984</v>
      </c>
      <c r="Y148" s="43" t="str">
        <f t="shared" si="20"/>
        <v>D</v>
      </c>
    </row>
    <row r="149" spans="1:25">
      <c r="A149" s="38">
        <v>2670</v>
      </c>
      <c r="B149" s="39" t="s">
        <v>347</v>
      </c>
      <c r="C149" s="39" t="s">
        <v>348</v>
      </c>
      <c r="D149" s="39" t="s">
        <v>299</v>
      </c>
      <c r="E149" s="39"/>
      <c r="F149" s="40" t="s">
        <v>300</v>
      </c>
      <c r="G149" s="39" t="s">
        <v>301</v>
      </c>
      <c r="H149" s="39"/>
      <c r="I149" s="40" t="s">
        <v>32</v>
      </c>
      <c r="J149" s="41">
        <v>7.9</v>
      </c>
      <c r="K149" s="48">
        <v>0.19</v>
      </c>
      <c r="L149" s="44">
        <v>0.99</v>
      </c>
      <c r="M149" s="43" t="str">
        <f t="shared" si="14"/>
        <v>H</v>
      </c>
      <c r="N149" s="44">
        <v>68.223680000000002</v>
      </c>
      <c r="O149" s="43" t="str">
        <f t="shared" si="15"/>
        <v>H</v>
      </c>
      <c r="P149" s="44">
        <v>330.80640000000005</v>
      </c>
      <c r="Q149" s="43" t="str">
        <f t="shared" si="16"/>
        <v>H</v>
      </c>
      <c r="R149" s="44">
        <v>2.8079999999999998</v>
      </c>
      <c r="S149" s="43" t="str">
        <f t="shared" si="17"/>
        <v>S</v>
      </c>
      <c r="T149" s="44">
        <v>0.65600000000000003</v>
      </c>
      <c r="U149" s="43" t="str">
        <f t="shared" si="18"/>
        <v>S</v>
      </c>
      <c r="V149" s="44">
        <v>2.8380000000000001</v>
      </c>
      <c r="W149" s="43" t="str">
        <f t="shared" si="19"/>
        <v>D</v>
      </c>
      <c r="X149" s="44">
        <v>2.1320000000000001</v>
      </c>
      <c r="Y149" s="43" t="str">
        <f t="shared" si="20"/>
        <v>S</v>
      </c>
    </row>
    <row r="150" spans="1:25">
      <c r="A150" s="38">
        <v>2671</v>
      </c>
      <c r="B150" s="39" t="s">
        <v>349</v>
      </c>
      <c r="C150" s="39" t="s">
        <v>212</v>
      </c>
      <c r="D150" s="39" t="s">
        <v>299</v>
      </c>
      <c r="E150" s="39"/>
      <c r="F150" s="40" t="s">
        <v>300</v>
      </c>
      <c r="G150" s="39" t="s">
        <v>301</v>
      </c>
      <c r="H150" s="39"/>
      <c r="I150" s="40" t="s">
        <v>32</v>
      </c>
      <c r="J150" s="41">
        <v>7.9</v>
      </c>
      <c r="K150" s="48">
        <v>0.21</v>
      </c>
      <c r="L150" s="44">
        <v>0.91</v>
      </c>
      <c r="M150" s="43" t="str">
        <f t="shared" si="14"/>
        <v>H</v>
      </c>
      <c r="N150" s="44">
        <v>63.094080000000005</v>
      </c>
      <c r="O150" s="43" t="str">
        <f t="shared" si="15"/>
        <v>H</v>
      </c>
      <c r="P150" s="44">
        <v>336.30080000000004</v>
      </c>
      <c r="Q150" s="43" t="str">
        <f t="shared" si="16"/>
        <v>H</v>
      </c>
      <c r="R150" s="44">
        <v>2.89</v>
      </c>
      <c r="S150" s="43" t="str">
        <f t="shared" si="17"/>
        <v>S</v>
      </c>
      <c r="T150" s="44">
        <v>0.65600000000000003</v>
      </c>
      <c r="U150" s="43" t="str">
        <f t="shared" si="18"/>
        <v>S</v>
      </c>
      <c r="V150" s="44">
        <v>2.1280000000000001</v>
      </c>
      <c r="W150" s="43" t="str">
        <f t="shared" si="19"/>
        <v>D</v>
      </c>
      <c r="X150" s="44">
        <v>2.2400000000000002</v>
      </c>
      <c r="Y150" s="43" t="str">
        <f t="shared" si="20"/>
        <v>S</v>
      </c>
    </row>
    <row r="151" spans="1:25">
      <c r="A151" s="38">
        <v>2672</v>
      </c>
      <c r="B151" s="39" t="s">
        <v>350</v>
      </c>
      <c r="C151" s="39" t="s">
        <v>344</v>
      </c>
      <c r="D151" s="39" t="s">
        <v>299</v>
      </c>
      <c r="E151" s="39"/>
      <c r="F151" s="40" t="s">
        <v>300</v>
      </c>
      <c r="G151" s="39" t="s">
        <v>301</v>
      </c>
      <c r="H151" s="39"/>
      <c r="I151" s="40" t="s">
        <v>32</v>
      </c>
      <c r="J151" s="41">
        <v>7.9</v>
      </c>
      <c r="K151" s="48">
        <v>0.21</v>
      </c>
      <c r="L151" s="44">
        <v>0.99</v>
      </c>
      <c r="M151" s="43" t="str">
        <f t="shared" si="14"/>
        <v>H</v>
      </c>
      <c r="N151" s="44">
        <v>61.04224</v>
      </c>
      <c r="O151" s="43" t="str">
        <f t="shared" si="15"/>
        <v>H</v>
      </c>
      <c r="P151" s="44">
        <v>374.7072</v>
      </c>
      <c r="Q151" s="43" t="str">
        <f t="shared" si="16"/>
        <v>H</v>
      </c>
      <c r="R151" s="44">
        <v>2.8239999999999998</v>
      </c>
      <c r="S151" s="43" t="str">
        <f t="shared" si="17"/>
        <v>S</v>
      </c>
      <c r="T151" s="44">
        <v>0.67800000000000005</v>
      </c>
      <c r="U151" s="43" t="str">
        <f t="shared" si="18"/>
        <v>S</v>
      </c>
      <c r="V151" s="44">
        <v>2.306</v>
      </c>
      <c r="W151" s="43" t="str">
        <f t="shared" si="19"/>
        <v>D</v>
      </c>
      <c r="X151" s="44">
        <v>1.714</v>
      </c>
      <c r="Y151" s="43" t="str">
        <f t="shared" si="20"/>
        <v>D</v>
      </c>
    </row>
    <row r="152" spans="1:25">
      <c r="A152" s="38">
        <v>2673</v>
      </c>
      <c r="B152" s="39" t="s">
        <v>351</v>
      </c>
      <c r="C152" s="39" t="s">
        <v>199</v>
      </c>
      <c r="D152" s="39" t="s">
        <v>299</v>
      </c>
      <c r="E152" s="39"/>
      <c r="F152" s="40" t="s">
        <v>300</v>
      </c>
      <c r="G152" s="39" t="s">
        <v>301</v>
      </c>
      <c r="H152" s="39"/>
      <c r="I152" s="40" t="s">
        <v>32</v>
      </c>
      <c r="J152" s="41">
        <v>7.9</v>
      </c>
      <c r="K152" s="48">
        <v>0.19</v>
      </c>
      <c r="L152" s="44">
        <v>0.91</v>
      </c>
      <c r="M152" s="43" t="str">
        <f t="shared" si="14"/>
        <v>H</v>
      </c>
      <c r="N152" s="44">
        <v>68.736640000000008</v>
      </c>
      <c r="O152" s="43" t="str">
        <f t="shared" si="15"/>
        <v>H</v>
      </c>
      <c r="P152" s="44">
        <v>360.50880000000001</v>
      </c>
      <c r="Q152" s="43" t="str">
        <f t="shared" si="16"/>
        <v>H</v>
      </c>
      <c r="R152" s="44">
        <v>2.492</v>
      </c>
      <c r="S152" s="43" t="str">
        <f t="shared" si="17"/>
        <v>S</v>
      </c>
      <c r="T152" s="44">
        <v>0.66800000000000004</v>
      </c>
      <c r="U152" s="43" t="str">
        <f t="shared" si="18"/>
        <v>S</v>
      </c>
      <c r="V152" s="44">
        <v>2.246</v>
      </c>
      <c r="W152" s="43" t="str">
        <f t="shared" si="19"/>
        <v>D</v>
      </c>
      <c r="X152" s="44">
        <v>2.0379999999999998</v>
      </c>
      <c r="Y152" s="43" t="str">
        <f t="shared" si="20"/>
        <v>S</v>
      </c>
    </row>
    <row r="153" spans="1:25">
      <c r="A153" s="38">
        <v>2674</v>
      </c>
      <c r="B153" s="39" t="s">
        <v>352</v>
      </c>
      <c r="C153" s="39" t="s">
        <v>353</v>
      </c>
      <c r="D153" s="39" t="s">
        <v>299</v>
      </c>
      <c r="E153" s="39"/>
      <c r="F153" s="40" t="s">
        <v>300</v>
      </c>
      <c r="G153" s="39" t="s">
        <v>301</v>
      </c>
      <c r="H153" s="39"/>
      <c r="I153" s="40" t="s">
        <v>32</v>
      </c>
      <c r="J153" s="41">
        <v>8</v>
      </c>
      <c r="K153" s="48">
        <v>0.21</v>
      </c>
      <c r="L153" s="44">
        <v>0.91</v>
      </c>
      <c r="M153" s="43" t="str">
        <f t="shared" si="14"/>
        <v>H</v>
      </c>
      <c r="N153" s="44">
        <v>62.068160000000006</v>
      </c>
      <c r="O153" s="43" t="str">
        <f t="shared" si="15"/>
        <v>H</v>
      </c>
      <c r="P153" s="44">
        <v>356.59199999999998</v>
      </c>
      <c r="Q153" s="43" t="str">
        <f t="shared" si="16"/>
        <v>H</v>
      </c>
      <c r="R153" s="44">
        <v>2.3540000000000001</v>
      </c>
      <c r="S153" s="43" t="str">
        <f t="shared" si="17"/>
        <v>S</v>
      </c>
      <c r="T153" s="44">
        <v>0.55400000000000005</v>
      </c>
      <c r="U153" s="43" t="str">
        <f t="shared" si="18"/>
        <v>S</v>
      </c>
      <c r="V153" s="44">
        <v>2.1859999999999999</v>
      </c>
      <c r="W153" s="43" t="str">
        <f t="shared" si="19"/>
        <v>D</v>
      </c>
      <c r="X153" s="44">
        <v>1.6859999999999999</v>
      </c>
      <c r="Y153" s="43" t="str">
        <f t="shared" si="20"/>
        <v>D</v>
      </c>
    </row>
    <row r="154" spans="1:25">
      <c r="A154" s="38">
        <v>2675</v>
      </c>
      <c r="B154" s="39" t="s">
        <v>354</v>
      </c>
      <c r="C154" s="39" t="s">
        <v>342</v>
      </c>
      <c r="D154" s="39" t="s">
        <v>299</v>
      </c>
      <c r="E154" s="39"/>
      <c r="F154" s="40" t="s">
        <v>300</v>
      </c>
      <c r="G154" s="39" t="s">
        <v>301</v>
      </c>
      <c r="H154" s="39"/>
      <c r="I154" s="40" t="s">
        <v>32</v>
      </c>
      <c r="J154" s="41">
        <v>7.9</v>
      </c>
      <c r="K154" s="48">
        <v>0.22</v>
      </c>
      <c r="L154" s="44">
        <v>0.78</v>
      </c>
      <c r="M154" s="43" t="str">
        <f t="shared" si="14"/>
        <v>H</v>
      </c>
      <c r="N154" s="44">
        <v>62.581120000000006</v>
      </c>
      <c r="O154" s="43" t="str">
        <f t="shared" si="15"/>
        <v>H</v>
      </c>
      <c r="P154" s="44">
        <v>380.96320000000003</v>
      </c>
      <c r="Q154" s="43" t="str">
        <f t="shared" si="16"/>
        <v>H</v>
      </c>
      <c r="R154" s="44">
        <v>2.5739999999999998</v>
      </c>
      <c r="S154" s="43" t="str">
        <f t="shared" si="17"/>
        <v>S</v>
      </c>
      <c r="T154" s="44">
        <v>0.6</v>
      </c>
      <c r="U154" s="43" t="str">
        <f t="shared" si="18"/>
        <v>S</v>
      </c>
      <c r="V154" s="44">
        <v>2.306</v>
      </c>
      <c r="W154" s="43" t="str">
        <f t="shared" si="19"/>
        <v>D</v>
      </c>
      <c r="X154" s="44">
        <v>2.0779999999999998</v>
      </c>
      <c r="Y154" s="43" t="str">
        <f t="shared" si="20"/>
        <v>S</v>
      </c>
    </row>
    <row r="155" spans="1:25">
      <c r="A155" s="38">
        <v>2676</v>
      </c>
      <c r="B155" s="39" t="s">
        <v>355</v>
      </c>
      <c r="C155" s="39" t="s">
        <v>342</v>
      </c>
      <c r="D155" s="39" t="s">
        <v>299</v>
      </c>
      <c r="E155" s="39"/>
      <c r="F155" s="40" t="s">
        <v>300</v>
      </c>
      <c r="G155" s="39" t="s">
        <v>301</v>
      </c>
      <c r="H155" s="39"/>
      <c r="I155" s="40" t="s">
        <v>32</v>
      </c>
      <c r="J155" s="41">
        <v>8</v>
      </c>
      <c r="K155" s="48">
        <v>0.19</v>
      </c>
      <c r="L155" s="44">
        <v>0.71500000000000008</v>
      </c>
      <c r="M155" s="43" t="str">
        <f t="shared" si="14"/>
        <v>M</v>
      </c>
      <c r="N155" s="44">
        <v>61.04224</v>
      </c>
      <c r="O155" s="43" t="str">
        <f t="shared" si="15"/>
        <v>H</v>
      </c>
      <c r="P155" s="44">
        <v>380.85440000000006</v>
      </c>
      <c r="Q155" s="43" t="str">
        <f t="shared" si="16"/>
        <v>H</v>
      </c>
      <c r="R155" s="44">
        <v>2.4700000000000002</v>
      </c>
      <c r="S155" s="43" t="str">
        <f t="shared" si="17"/>
        <v>S</v>
      </c>
      <c r="T155" s="44">
        <v>0.53</v>
      </c>
      <c r="U155" s="43" t="str">
        <f t="shared" si="18"/>
        <v>S</v>
      </c>
      <c r="V155" s="44">
        <v>2.246</v>
      </c>
      <c r="W155" s="43" t="str">
        <f t="shared" si="19"/>
        <v>D</v>
      </c>
      <c r="X155" s="44">
        <v>1.782</v>
      </c>
      <c r="Y155" s="43" t="str">
        <f t="shared" si="20"/>
        <v>D</v>
      </c>
    </row>
    <row r="156" spans="1:25">
      <c r="A156" s="38">
        <v>2677</v>
      </c>
      <c r="B156" s="39" t="s">
        <v>356</v>
      </c>
      <c r="C156" s="39" t="s">
        <v>328</v>
      </c>
      <c r="D156" s="39" t="s">
        <v>299</v>
      </c>
      <c r="E156" s="39"/>
      <c r="F156" s="40" t="s">
        <v>300</v>
      </c>
      <c r="G156" s="39" t="s">
        <v>301</v>
      </c>
      <c r="H156" s="39"/>
      <c r="I156" s="40" t="s">
        <v>32</v>
      </c>
      <c r="J156" s="41">
        <v>8</v>
      </c>
      <c r="K156" s="48">
        <v>0.19</v>
      </c>
      <c r="L156" s="44">
        <v>0.91</v>
      </c>
      <c r="M156" s="43" t="str">
        <f t="shared" si="14"/>
        <v>H</v>
      </c>
      <c r="N156" s="44">
        <v>62.068160000000006</v>
      </c>
      <c r="O156" s="43" t="str">
        <f t="shared" si="15"/>
        <v>H</v>
      </c>
      <c r="P156" s="44">
        <v>373.40160000000003</v>
      </c>
      <c r="Q156" s="43" t="str">
        <f t="shared" si="16"/>
        <v>H</v>
      </c>
      <c r="R156" s="44">
        <v>2.8460000000000001</v>
      </c>
      <c r="S156" s="43" t="str">
        <f t="shared" si="17"/>
        <v>S</v>
      </c>
      <c r="T156" s="44">
        <v>0.63400000000000001</v>
      </c>
      <c r="U156" s="43" t="str">
        <f t="shared" si="18"/>
        <v>S</v>
      </c>
      <c r="V156" s="44">
        <v>2.4820000000000002</v>
      </c>
      <c r="W156" s="43" t="str">
        <f t="shared" si="19"/>
        <v>D</v>
      </c>
      <c r="X156" s="44">
        <v>1.498</v>
      </c>
      <c r="Y156" s="43" t="str">
        <f t="shared" si="20"/>
        <v>D</v>
      </c>
    </row>
    <row r="157" spans="1:25">
      <c r="A157" s="38">
        <v>2678</v>
      </c>
      <c r="B157" s="39" t="s">
        <v>305</v>
      </c>
      <c r="C157" s="39" t="s">
        <v>223</v>
      </c>
      <c r="D157" s="39" t="s">
        <v>299</v>
      </c>
      <c r="E157" s="39"/>
      <c r="F157" s="40" t="s">
        <v>300</v>
      </c>
      <c r="G157" s="39" t="s">
        <v>301</v>
      </c>
      <c r="H157" s="39"/>
      <c r="I157" s="40" t="s">
        <v>32</v>
      </c>
      <c r="J157" s="41">
        <v>8</v>
      </c>
      <c r="K157" s="48">
        <v>0.18</v>
      </c>
      <c r="L157" s="44">
        <v>0.84499999999999997</v>
      </c>
      <c r="M157" s="43" t="str">
        <f t="shared" si="14"/>
        <v>H</v>
      </c>
      <c r="N157" s="44">
        <v>67.197760000000002</v>
      </c>
      <c r="O157" s="43" t="str">
        <f t="shared" si="15"/>
        <v>H</v>
      </c>
      <c r="P157" s="44">
        <v>313.99680000000001</v>
      </c>
      <c r="Q157" s="43" t="str">
        <f t="shared" si="16"/>
        <v>H</v>
      </c>
      <c r="R157" s="44">
        <v>2.6080000000000001</v>
      </c>
      <c r="S157" s="43" t="str">
        <f t="shared" si="17"/>
        <v>S</v>
      </c>
      <c r="T157" s="44">
        <v>0.53</v>
      </c>
      <c r="U157" s="43" t="str">
        <f t="shared" si="18"/>
        <v>S</v>
      </c>
      <c r="V157" s="44">
        <v>2.3639999999999999</v>
      </c>
      <c r="W157" s="43" t="str">
        <f t="shared" si="19"/>
        <v>D</v>
      </c>
      <c r="X157" s="44">
        <v>1.1459999999999999</v>
      </c>
      <c r="Y157" s="43" t="str">
        <f t="shared" si="20"/>
        <v>D</v>
      </c>
    </row>
    <row r="158" spans="1:25">
      <c r="A158" s="38">
        <v>2679</v>
      </c>
      <c r="B158" s="39" t="s">
        <v>357</v>
      </c>
      <c r="C158" s="39" t="s">
        <v>330</v>
      </c>
      <c r="D158" s="39" t="s">
        <v>299</v>
      </c>
      <c r="E158" s="39"/>
      <c r="F158" s="40" t="s">
        <v>300</v>
      </c>
      <c r="G158" s="39" t="s">
        <v>301</v>
      </c>
      <c r="H158" s="39"/>
      <c r="I158" s="40" t="s">
        <v>32</v>
      </c>
      <c r="J158" s="41">
        <v>8</v>
      </c>
      <c r="K158" s="48">
        <v>0.19</v>
      </c>
      <c r="L158" s="44">
        <v>0.65</v>
      </c>
      <c r="M158" s="43" t="str">
        <f t="shared" si="14"/>
        <v>M</v>
      </c>
      <c r="N158" s="44">
        <v>63.094080000000005</v>
      </c>
      <c r="O158" s="43" t="str">
        <f t="shared" si="15"/>
        <v>H</v>
      </c>
      <c r="P158" s="44">
        <v>349.30239999999998</v>
      </c>
      <c r="Q158" s="43" t="str">
        <f t="shared" si="16"/>
        <v>H</v>
      </c>
      <c r="R158" s="44">
        <v>2.9020000000000001</v>
      </c>
      <c r="S158" s="43" t="str">
        <f t="shared" si="17"/>
        <v>S</v>
      </c>
      <c r="T158" s="44">
        <v>0.63400000000000001</v>
      </c>
      <c r="U158" s="43" t="str">
        <f t="shared" si="18"/>
        <v>S</v>
      </c>
      <c r="V158" s="44">
        <v>2.5419999999999998</v>
      </c>
      <c r="W158" s="43" t="str">
        <f t="shared" si="19"/>
        <v>D</v>
      </c>
      <c r="X158" s="44">
        <v>1.6319999999999999</v>
      </c>
      <c r="Y158" s="43" t="str">
        <f t="shared" si="20"/>
        <v>D</v>
      </c>
    </row>
    <row r="159" spans="1:25">
      <c r="A159" s="38">
        <v>2680</v>
      </c>
      <c r="B159" s="39" t="s">
        <v>316</v>
      </c>
      <c r="C159" s="39" t="s">
        <v>358</v>
      </c>
      <c r="D159" s="39" t="s">
        <v>299</v>
      </c>
      <c r="E159" s="39"/>
      <c r="F159" s="40" t="s">
        <v>300</v>
      </c>
      <c r="G159" s="39" t="s">
        <v>301</v>
      </c>
      <c r="H159" s="39"/>
      <c r="I159" s="40" t="s">
        <v>32</v>
      </c>
      <c r="J159" s="41">
        <v>8</v>
      </c>
      <c r="K159" s="48">
        <v>0.19</v>
      </c>
      <c r="L159" s="44">
        <v>0.91</v>
      </c>
      <c r="M159" s="43" t="str">
        <f t="shared" si="14"/>
        <v>H</v>
      </c>
      <c r="N159" s="44">
        <v>60.52928</v>
      </c>
      <c r="O159" s="43" t="str">
        <f t="shared" si="15"/>
        <v>H</v>
      </c>
      <c r="P159" s="44">
        <v>361.7056</v>
      </c>
      <c r="Q159" s="43" t="str">
        <f t="shared" si="16"/>
        <v>H</v>
      </c>
      <c r="R159" s="44">
        <v>2.7959999999999998</v>
      </c>
      <c r="S159" s="43" t="str">
        <f t="shared" si="17"/>
        <v>S</v>
      </c>
      <c r="T159" s="44">
        <v>0.66800000000000004</v>
      </c>
      <c r="U159" s="43" t="str">
        <f t="shared" si="18"/>
        <v>S</v>
      </c>
      <c r="V159" s="44">
        <v>2.3639999999999999</v>
      </c>
      <c r="W159" s="43" t="str">
        <f t="shared" si="19"/>
        <v>D</v>
      </c>
      <c r="X159" s="44">
        <v>1.3620000000000001</v>
      </c>
      <c r="Y159" s="43" t="str">
        <f t="shared" si="20"/>
        <v>D</v>
      </c>
    </row>
    <row r="160" spans="1:25">
      <c r="A160" s="38">
        <v>2681</v>
      </c>
      <c r="B160" s="39" t="s">
        <v>359</v>
      </c>
      <c r="C160" s="39" t="s">
        <v>360</v>
      </c>
      <c r="D160" s="39" t="s">
        <v>361</v>
      </c>
      <c r="E160" s="39" t="s">
        <v>362</v>
      </c>
      <c r="F160" s="40" t="s">
        <v>363</v>
      </c>
      <c r="G160" s="39" t="s">
        <v>30</v>
      </c>
      <c r="H160" s="39" t="s">
        <v>364</v>
      </c>
      <c r="I160" s="40" t="s">
        <v>32</v>
      </c>
      <c r="J160" s="41">
        <v>7.9</v>
      </c>
      <c r="K160" s="48">
        <v>0.32</v>
      </c>
      <c r="L160" s="44">
        <v>0.8125</v>
      </c>
      <c r="M160" s="43" t="str">
        <f t="shared" si="14"/>
        <v>H</v>
      </c>
      <c r="N160" s="44">
        <v>43.601600000000005</v>
      </c>
      <c r="O160" s="43" t="str">
        <f t="shared" si="15"/>
        <v>H</v>
      </c>
      <c r="P160" s="44">
        <v>111.9552</v>
      </c>
      <c r="Q160" s="43" t="str">
        <f t="shared" si="16"/>
        <v>M</v>
      </c>
      <c r="R160" s="44">
        <v>1.456</v>
      </c>
      <c r="S160" s="43" t="str">
        <f t="shared" si="17"/>
        <v>S</v>
      </c>
      <c r="T160" s="44">
        <v>2.83</v>
      </c>
      <c r="U160" s="43" t="str">
        <f t="shared" si="18"/>
        <v>S</v>
      </c>
      <c r="V160" s="44">
        <v>26.34</v>
      </c>
      <c r="W160" s="43" t="str">
        <f t="shared" si="19"/>
        <v>S</v>
      </c>
      <c r="X160" s="44">
        <v>13</v>
      </c>
      <c r="Y160" s="43" t="str">
        <f t="shared" si="20"/>
        <v>S</v>
      </c>
    </row>
    <row r="161" spans="1:25">
      <c r="A161" s="38">
        <v>2682</v>
      </c>
      <c r="B161" s="79" t="s">
        <v>365</v>
      </c>
      <c r="C161" s="80" t="s">
        <v>366</v>
      </c>
      <c r="D161" s="39" t="s">
        <v>361</v>
      </c>
      <c r="E161" s="39" t="s">
        <v>362</v>
      </c>
      <c r="F161" s="40" t="s">
        <v>363</v>
      </c>
      <c r="G161" s="39" t="s">
        <v>30</v>
      </c>
      <c r="H161" s="39" t="s">
        <v>367</v>
      </c>
      <c r="I161" s="40" t="s">
        <v>32</v>
      </c>
      <c r="J161" s="41">
        <v>7.8</v>
      </c>
      <c r="K161" s="48">
        <v>0.31</v>
      </c>
      <c r="L161" s="44">
        <v>0.8125</v>
      </c>
      <c r="M161" s="43" t="str">
        <f t="shared" si="14"/>
        <v>H</v>
      </c>
      <c r="N161" s="44">
        <v>9.7462400000000002</v>
      </c>
      <c r="O161" s="43" t="str">
        <f t="shared" si="15"/>
        <v>M</v>
      </c>
      <c r="P161" s="44">
        <v>76.649600000000007</v>
      </c>
      <c r="Q161" s="43" t="str">
        <f t="shared" si="16"/>
        <v>M</v>
      </c>
      <c r="R161" s="44">
        <v>0.83399999999999996</v>
      </c>
      <c r="S161" s="43" t="str">
        <f t="shared" si="17"/>
        <v>S</v>
      </c>
      <c r="T161" s="44">
        <v>2.294</v>
      </c>
      <c r="U161" s="43" t="str">
        <f t="shared" si="18"/>
        <v>S</v>
      </c>
      <c r="V161" s="44">
        <v>24.12</v>
      </c>
      <c r="W161" s="43" t="str">
        <f t="shared" si="19"/>
        <v>S</v>
      </c>
      <c r="X161" s="44">
        <v>15.11</v>
      </c>
      <c r="Y161" s="43" t="str">
        <f t="shared" si="20"/>
        <v>S</v>
      </c>
    </row>
    <row r="162" spans="1:25">
      <c r="A162" s="38">
        <v>2683</v>
      </c>
      <c r="B162" s="39" t="s">
        <v>368</v>
      </c>
      <c r="C162" s="39" t="s">
        <v>369</v>
      </c>
      <c r="D162" s="39" t="s">
        <v>361</v>
      </c>
      <c r="E162" s="39" t="s">
        <v>362</v>
      </c>
      <c r="F162" s="40" t="s">
        <v>363</v>
      </c>
      <c r="G162" s="39" t="s">
        <v>30</v>
      </c>
      <c r="H162" s="39" t="s">
        <v>370</v>
      </c>
      <c r="I162" s="40" t="s">
        <v>32</v>
      </c>
      <c r="J162" s="41">
        <v>7.9</v>
      </c>
      <c r="K162" s="48">
        <v>0.28000000000000003</v>
      </c>
      <c r="L162" s="44">
        <v>0.97500000000000009</v>
      </c>
      <c r="M162" s="43" t="str">
        <f t="shared" si="14"/>
        <v>H</v>
      </c>
      <c r="N162" s="44">
        <v>49.244160000000008</v>
      </c>
      <c r="O162" s="43" t="str">
        <f t="shared" si="15"/>
        <v>H</v>
      </c>
      <c r="P162" s="44">
        <v>332.54720000000003</v>
      </c>
      <c r="Q162" s="43" t="str">
        <f t="shared" si="16"/>
        <v>H</v>
      </c>
      <c r="R162" s="44">
        <v>1.548</v>
      </c>
      <c r="S162" s="43" t="str">
        <f t="shared" si="17"/>
        <v>S</v>
      </c>
      <c r="T162" s="44">
        <v>6.8140000000000001</v>
      </c>
      <c r="U162" s="43" t="str">
        <f t="shared" si="18"/>
        <v>S</v>
      </c>
      <c r="V162" s="44">
        <v>26.94</v>
      </c>
      <c r="W162" s="43" t="str">
        <f t="shared" si="19"/>
        <v>S</v>
      </c>
      <c r="X162" s="44">
        <v>15.86</v>
      </c>
      <c r="Y162" s="43" t="str">
        <f t="shared" si="20"/>
        <v>S</v>
      </c>
    </row>
    <row r="163" spans="1:25">
      <c r="A163" s="38">
        <v>2684</v>
      </c>
      <c r="B163" s="39" t="s">
        <v>371</v>
      </c>
      <c r="C163" s="39" t="s">
        <v>372</v>
      </c>
      <c r="D163" s="39" t="s">
        <v>361</v>
      </c>
      <c r="E163" s="39" t="s">
        <v>362</v>
      </c>
      <c r="F163" s="40" t="s">
        <v>363</v>
      </c>
      <c r="G163" s="39" t="s">
        <v>30</v>
      </c>
      <c r="H163" s="39" t="s">
        <v>373</v>
      </c>
      <c r="I163" s="40" t="s">
        <v>32</v>
      </c>
      <c r="J163" s="41">
        <v>7.9</v>
      </c>
      <c r="K163" s="48">
        <v>0.28999999999999998</v>
      </c>
      <c r="L163" s="44">
        <v>0.96249999999999991</v>
      </c>
      <c r="M163" s="43" t="str">
        <f t="shared" si="14"/>
        <v>H</v>
      </c>
      <c r="N163" s="44">
        <v>29.238720000000004</v>
      </c>
      <c r="O163" s="43" t="str">
        <f t="shared" si="15"/>
        <v>H</v>
      </c>
      <c r="P163" s="44">
        <v>269.00800000000004</v>
      </c>
      <c r="Q163" s="43" t="str">
        <f t="shared" si="16"/>
        <v>H</v>
      </c>
      <c r="R163" s="44">
        <v>1.4419999999999999</v>
      </c>
      <c r="S163" s="43" t="str">
        <f t="shared" si="17"/>
        <v>S</v>
      </c>
      <c r="T163" s="44">
        <v>3.9740000000000002</v>
      </c>
      <c r="U163" s="43" t="str">
        <f t="shared" si="18"/>
        <v>S</v>
      </c>
      <c r="V163" s="44">
        <v>32.619999999999997</v>
      </c>
      <c r="W163" s="43" t="str">
        <f t="shared" si="19"/>
        <v>S</v>
      </c>
      <c r="X163" s="44">
        <v>14.29</v>
      </c>
      <c r="Y163" s="43" t="str">
        <f t="shared" si="20"/>
        <v>S</v>
      </c>
    </row>
    <row r="164" spans="1:25">
      <c r="A164" s="38">
        <v>2685</v>
      </c>
      <c r="B164" s="39" t="s">
        <v>374</v>
      </c>
      <c r="C164" s="39" t="s">
        <v>375</v>
      </c>
      <c r="D164" s="39" t="s">
        <v>361</v>
      </c>
      <c r="E164" s="39" t="s">
        <v>362</v>
      </c>
      <c r="F164" s="40" t="s">
        <v>363</v>
      </c>
      <c r="G164" s="39" t="s">
        <v>30</v>
      </c>
      <c r="H164" s="39" t="s">
        <v>376</v>
      </c>
      <c r="I164" s="40" t="s">
        <v>32</v>
      </c>
      <c r="J164" s="41">
        <v>8</v>
      </c>
      <c r="K164" s="48">
        <v>0.21</v>
      </c>
      <c r="L164" s="44">
        <v>0.51</v>
      </c>
      <c r="M164" s="43" t="str">
        <f t="shared" si="14"/>
        <v>M</v>
      </c>
      <c r="N164" s="44">
        <v>4.1036800000000007</v>
      </c>
      <c r="O164" s="43" t="str">
        <f t="shared" si="15"/>
        <v>L</v>
      </c>
      <c r="P164" s="44">
        <v>41.344000000000001</v>
      </c>
      <c r="Q164" s="43" t="str">
        <f t="shared" si="16"/>
        <v>L</v>
      </c>
      <c r="R164" s="44">
        <v>0.66600000000000004</v>
      </c>
      <c r="S164" s="43" t="str">
        <f t="shared" si="17"/>
        <v>S</v>
      </c>
      <c r="T164" s="44">
        <v>1.8560000000000001</v>
      </c>
      <c r="U164" s="43" t="str">
        <f t="shared" si="18"/>
        <v>S</v>
      </c>
      <c r="V164" s="44">
        <v>25.12</v>
      </c>
      <c r="W164" s="43" t="str">
        <f t="shared" si="19"/>
        <v>S</v>
      </c>
      <c r="X164" s="44">
        <v>14.16</v>
      </c>
      <c r="Y164" s="43" t="str">
        <f t="shared" si="20"/>
        <v>S</v>
      </c>
    </row>
    <row r="165" spans="1:25">
      <c r="A165" s="38">
        <v>2686</v>
      </c>
      <c r="B165" s="39" t="s">
        <v>377</v>
      </c>
      <c r="C165" s="39" t="s">
        <v>378</v>
      </c>
      <c r="D165" s="39" t="s">
        <v>361</v>
      </c>
      <c r="E165" s="39" t="s">
        <v>362</v>
      </c>
      <c r="F165" s="40" t="s">
        <v>363</v>
      </c>
      <c r="G165" s="39" t="s">
        <v>30</v>
      </c>
      <c r="H165" s="39" t="s">
        <v>379</v>
      </c>
      <c r="I165" s="40" t="s">
        <v>32</v>
      </c>
      <c r="J165" s="41">
        <v>8.1999999999999993</v>
      </c>
      <c r="K165" s="48">
        <v>0.26</v>
      </c>
      <c r="L165" s="44">
        <v>0.875</v>
      </c>
      <c r="M165" s="43" t="str">
        <f t="shared" si="14"/>
        <v>H</v>
      </c>
      <c r="N165" s="44">
        <v>29.238720000000004</v>
      </c>
      <c r="O165" s="43" t="str">
        <f t="shared" si="15"/>
        <v>H</v>
      </c>
      <c r="P165" s="44">
        <v>381.072</v>
      </c>
      <c r="Q165" s="43" t="str">
        <f t="shared" si="16"/>
        <v>H</v>
      </c>
      <c r="R165" s="44">
        <v>1.224</v>
      </c>
      <c r="S165" s="43" t="str">
        <f t="shared" si="17"/>
        <v>S</v>
      </c>
      <c r="T165" s="44">
        <v>2.802</v>
      </c>
      <c r="U165" s="43" t="str">
        <f t="shared" si="18"/>
        <v>S</v>
      </c>
      <c r="V165" s="44">
        <v>16.75</v>
      </c>
      <c r="W165" s="43" t="str">
        <f t="shared" si="19"/>
        <v>S</v>
      </c>
      <c r="X165" s="44">
        <v>13.96</v>
      </c>
      <c r="Y165" s="43" t="str">
        <f t="shared" si="20"/>
        <v>S</v>
      </c>
    </row>
    <row r="166" spans="1:25">
      <c r="A166" s="38">
        <v>2687</v>
      </c>
      <c r="B166" s="39" t="s">
        <v>380</v>
      </c>
      <c r="C166" s="39" t="s">
        <v>381</v>
      </c>
      <c r="D166" s="39" t="s">
        <v>361</v>
      </c>
      <c r="E166" s="39" t="s">
        <v>362</v>
      </c>
      <c r="F166" s="40" t="s">
        <v>363</v>
      </c>
      <c r="G166" s="39" t="s">
        <v>30</v>
      </c>
      <c r="H166" s="39" t="s">
        <v>382</v>
      </c>
      <c r="I166" s="40" t="s">
        <v>32</v>
      </c>
      <c r="J166" s="41">
        <v>7.9</v>
      </c>
      <c r="K166" s="48">
        <v>0.26</v>
      </c>
      <c r="L166" s="44">
        <v>0.4375</v>
      </c>
      <c r="M166" s="43" t="str">
        <f t="shared" si="14"/>
        <v>L</v>
      </c>
      <c r="N166" s="44">
        <v>7.1814400000000003</v>
      </c>
      <c r="O166" s="43" t="str">
        <f t="shared" si="15"/>
        <v>L</v>
      </c>
      <c r="P166" s="44">
        <v>87.420800000000014</v>
      </c>
      <c r="Q166" s="43" t="str">
        <f t="shared" si="16"/>
        <v>M</v>
      </c>
      <c r="R166" s="44">
        <v>0.98599999999999999</v>
      </c>
      <c r="S166" s="43" t="str">
        <f t="shared" si="17"/>
        <v>S</v>
      </c>
      <c r="T166" s="44">
        <v>1.6579999999999999</v>
      </c>
      <c r="U166" s="43" t="str">
        <f t="shared" si="18"/>
        <v>S</v>
      </c>
      <c r="V166" s="44">
        <v>23.26</v>
      </c>
      <c r="W166" s="43" t="str">
        <f t="shared" si="19"/>
        <v>S</v>
      </c>
      <c r="X166" s="44">
        <v>10.75</v>
      </c>
      <c r="Y166" s="43" t="str">
        <f t="shared" si="20"/>
        <v>S</v>
      </c>
    </row>
    <row r="167" spans="1:25">
      <c r="A167" s="38">
        <v>2688</v>
      </c>
      <c r="B167" s="39" t="s">
        <v>383</v>
      </c>
      <c r="C167" s="39" t="s">
        <v>384</v>
      </c>
      <c r="D167" s="39" t="s">
        <v>361</v>
      </c>
      <c r="E167" s="39" t="s">
        <v>362</v>
      </c>
      <c r="F167" s="40" t="s">
        <v>363</v>
      </c>
      <c r="G167" s="39" t="s">
        <v>30</v>
      </c>
      <c r="H167" s="39" t="s">
        <v>385</v>
      </c>
      <c r="I167" s="40" t="s">
        <v>32</v>
      </c>
      <c r="J167" s="41">
        <v>8</v>
      </c>
      <c r="K167" s="48">
        <v>0.25</v>
      </c>
      <c r="L167" s="44">
        <v>0.5625</v>
      </c>
      <c r="M167" s="43" t="str">
        <f t="shared" si="14"/>
        <v>M</v>
      </c>
      <c r="N167" s="44">
        <v>13.336959999999999</v>
      </c>
      <c r="O167" s="43" t="str">
        <f t="shared" si="15"/>
        <v>M</v>
      </c>
      <c r="P167" s="44">
        <v>58.534400000000005</v>
      </c>
      <c r="Q167" s="43" t="str">
        <f t="shared" si="16"/>
        <v>M</v>
      </c>
      <c r="R167" s="44">
        <v>1.198</v>
      </c>
      <c r="S167" s="43" t="str">
        <f t="shared" si="17"/>
        <v>S</v>
      </c>
      <c r="T167" s="44">
        <v>3.3820000000000001</v>
      </c>
      <c r="U167" s="43" t="str">
        <f t="shared" si="18"/>
        <v>S</v>
      </c>
      <c r="V167" s="44">
        <v>27.66</v>
      </c>
      <c r="W167" s="43" t="str">
        <f t="shared" si="19"/>
        <v>S</v>
      </c>
      <c r="X167" s="44">
        <v>15.1</v>
      </c>
      <c r="Y167" s="43" t="str">
        <f t="shared" si="20"/>
        <v>S</v>
      </c>
    </row>
    <row r="168" spans="1:25">
      <c r="A168" s="38">
        <v>2689</v>
      </c>
      <c r="B168" s="39" t="s">
        <v>386</v>
      </c>
      <c r="C168" s="39" t="s">
        <v>387</v>
      </c>
      <c r="D168" s="39" t="s">
        <v>361</v>
      </c>
      <c r="E168" s="39" t="s">
        <v>362</v>
      </c>
      <c r="F168" s="40" t="s">
        <v>363</v>
      </c>
      <c r="G168" s="39" t="s">
        <v>30</v>
      </c>
      <c r="H168" s="39" t="s">
        <v>388</v>
      </c>
      <c r="I168" s="40" t="s">
        <v>32</v>
      </c>
      <c r="J168" s="41">
        <v>8</v>
      </c>
      <c r="K168" s="48">
        <v>0.21</v>
      </c>
      <c r="L168" s="44">
        <v>0.74</v>
      </c>
      <c r="M168" s="43" t="str">
        <f t="shared" si="14"/>
        <v>M</v>
      </c>
      <c r="N168" s="44">
        <v>12.824000000000002</v>
      </c>
      <c r="O168" s="43" t="str">
        <f t="shared" si="15"/>
        <v>M</v>
      </c>
      <c r="P168" s="44">
        <v>63.430400000000006</v>
      </c>
      <c r="Q168" s="43" t="str">
        <f t="shared" si="16"/>
        <v>M</v>
      </c>
      <c r="R168" s="44">
        <v>0.65</v>
      </c>
      <c r="S168" s="43" t="str">
        <f t="shared" si="17"/>
        <v>S</v>
      </c>
      <c r="T168" s="44">
        <v>1.6020000000000001</v>
      </c>
      <c r="U168" s="43" t="str">
        <f t="shared" si="18"/>
        <v>S</v>
      </c>
      <c r="V168" s="44">
        <v>24.44</v>
      </c>
      <c r="W168" s="43" t="str">
        <f t="shared" si="19"/>
        <v>S</v>
      </c>
      <c r="X168" s="44">
        <v>13.86</v>
      </c>
      <c r="Y168" s="43" t="str">
        <f t="shared" si="20"/>
        <v>S</v>
      </c>
    </row>
    <row r="169" spans="1:25">
      <c r="A169" s="38">
        <v>2690</v>
      </c>
      <c r="B169" s="39" t="s">
        <v>389</v>
      </c>
      <c r="C169" s="39" t="s">
        <v>390</v>
      </c>
      <c r="D169" s="39" t="s">
        <v>361</v>
      </c>
      <c r="E169" s="39" t="s">
        <v>362</v>
      </c>
      <c r="F169" s="40" t="s">
        <v>363</v>
      </c>
      <c r="G169" s="39" t="s">
        <v>30</v>
      </c>
      <c r="H169" s="39" t="s">
        <v>370</v>
      </c>
      <c r="I169" s="40" t="s">
        <v>32</v>
      </c>
      <c r="J169" s="41">
        <v>7.8</v>
      </c>
      <c r="K169" s="48">
        <v>0.27</v>
      </c>
      <c r="L169" s="44">
        <v>0.9375</v>
      </c>
      <c r="M169" s="43" t="str">
        <f t="shared" si="14"/>
        <v>H</v>
      </c>
      <c r="N169" s="44">
        <v>9.2332800000000006</v>
      </c>
      <c r="O169" s="43" t="str">
        <f t="shared" si="15"/>
        <v>L</v>
      </c>
      <c r="P169" s="44">
        <v>92.860800000000012</v>
      </c>
      <c r="Q169" s="43" t="str">
        <f t="shared" si="16"/>
        <v>M</v>
      </c>
      <c r="R169" s="44">
        <v>1.274</v>
      </c>
      <c r="S169" s="43" t="str">
        <f t="shared" si="17"/>
        <v>S</v>
      </c>
      <c r="T169" s="44">
        <v>2.9020000000000001</v>
      </c>
      <c r="U169" s="43" t="str">
        <f t="shared" si="18"/>
        <v>S</v>
      </c>
      <c r="V169" s="44">
        <v>29.76</v>
      </c>
      <c r="W169" s="43" t="str">
        <f t="shared" si="19"/>
        <v>S</v>
      </c>
      <c r="X169" s="44">
        <v>15.23</v>
      </c>
      <c r="Y169" s="43" t="str">
        <f t="shared" si="20"/>
        <v>S</v>
      </c>
    </row>
    <row r="170" spans="1:25">
      <c r="A170" s="38">
        <v>2691</v>
      </c>
      <c r="B170" s="39" t="s">
        <v>391</v>
      </c>
      <c r="C170" s="39" t="s">
        <v>392</v>
      </c>
      <c r="D170" s="39" t="s">
        <v>361</v>
      </c>
      <c r="E170" s="39" t="s">
        <v>362</v>
      </c>
      <c r="F170" s="40" t="s">
        <v>363</v>
      </c>
      <c r="G170" s="39" t="s">
        <v>30</v>
      </c>
      <c r="H170" s="39" t="s">
        <v>393</v>
      </c>
      <c r="I170" s="40" t="s">
        <v>32</v>
      </c>
      <c r="J170" s="41">
        <v>7.9</v>
      </c>
      <c r="K170" s="48">
        <v>0.32</v>
      </c>
      <c r="L170" s="44">
        <v>0.74</v>
      </c>
      <c r="M170" s="43" t="str">
        <f t="shared" si="14"/>
        <v>M</v>
      </c>
      <c r="N170" s="44">
        <v>21.544320000000003</v>
      </c>
      <c r="O170" s="43" t="str">
        <f t="shared" si="15"/>
        <v>M</v>
      </c>
      <c r="P170" s="44">
        <v>66.531200000000013</v>
      </c>
      <c r="Q170" s="43" t="str">
        <f t="shared" si="16"/>
        <v>M</v>
      </c>
      <c r="R170" s="44">
        <v>1.02</v>
      </c>
      <c r="S170" s="43" t="str">
        <f t="shared" si="17"/>
        <v>S</v>
      </c>
      <c r="T170" s="44">
        <v>1.8</v>
      </c>
      <c r="U170" s="43" t="str">
        <f t="shared" si="18"/>
        <v>S</v>
      </c>
      <c r="V170" s="44">
        <v>25.84</v>
      </c>
      <c r="W170" s="43" t="str">
        <f t="shared" si="19"/>
        <v>S</v>
      </c>
      <c r="X170" s="44">
        <v>14</v>
      </c>
      <c r="Y170" s="43" t="str">
        <f t="shared" si="20"/>
        <v>S</v>
      </c>
    </row>
    <row r="171" spans="1:25">
      <c r="A171" s="38">
        <v>2692</v>
      </c>
      <c r="B171" s="39" t="s">
        <v>394</v>
      </c>
      <c r="C171" s="39" t="s">
        <v>369</v>
      </c>
      <c r="D171" s="39" t="s">
        <v>361</v>
      </c>
      <c r="E171" s="39" t="s">
        <v>362</v>
      </c>
      <c r="F171" s="40" t="s">
        <v>363</v>
      </c>
      <c r="G171" s="39" t="s">
        <v>30</v>
      </c>
      <c r="H171" s="39" t="s">
        <v>395</v>
      </c>
      <c r="I171" s="40" t="s">
        <v>32</v>
      </c>
      <c r="J171" s="41">
        <v>8.1999999999999993</v>
      </c>
      <c r="K171" s="48">
        <v>0.18</v>
      </c>
      <c r="L171" s="44">
        <v>0.25</v>
      </c>
      <c r="M171" s="43" t="str">
        <f t="shared" si="14"/>
        <v>L</v>
      </c>
      <c r="N171" s="44">
        <v>4.6166400000000003</v>
      </c>
      <c r="O171" s="43" t="str">
        <f t="shared" si="15"/>
        <v>L</v>
      </c>
      <c r="P171" s="44">
        <v>32.368000000000002</v>
      </c>
      <c r="Q171" s="43" t="str">
        <f t="shared" si="16"/>
        <v>L</v>
      </c>
      <c r="R171" s="44">
        <v>0.40799999999999997</v>
      </c>
      <c r="S171" s="43" t="str">
        <f t="shared" si="17"/>
        <v>D</v>
      </c>
      <c r="T171" s="44">
        <v>0.59799999999999998</v>
      </c>
      <c r="U171" s="43" t="str">
        <f t="shared" si="18"/>
        <v>S</v>
      </c>
      <c r="V171" s="44">
        <v>11.2</v>
      </c>
      <c r="W171" s="43" t="str">
        <f t="shared" si="19"/>
        <v>S</v>
      </c>
      <c r="X171" s="44">
        <v>11.39</v>
      </c>
      <c r="Y171" s="43" t="str">
        <f t="shared" si="20"/>
        <v>S</v>
      </c>
    </row>
    <row r="172" spans="1:25">
      <c r="A172" s="38">
        <v>2693</v>
      </c>
      <c r="B172" s="39" t="s">
        <v>396</v>
      </c>
      <c r="C172" s="39" t="s">
        <v>397</v>
      </c>
      <c r="D172" s="39" t="s">
        <v>361</v>
      </c>
      <c r="E172" s="39" t="s">
        <v>362</v>
      </c>
      <c r="F172" s="40" t="s">
        <v>363</v>
      </c>
      <c r="G172" s="39" t="s">
        <v>30</v>
      </c>
      <c r="H172" s="39" t="s">
        <v>398</v>
      </c>
      <c r="I172" s="40" t="s">
        <v>32</v>
      </c>
      <c r="J172" s="41">
        <v>8</v>
      </c>
      <c r="K172" s="48">
        <v>0.24</v>
      </c>
      <c r="L172" s="44">
        <v>0.875</v>
      </c>
      <c r="M172" s="43" t="str">
        <f t="shared" si="14"/>
        <v>H</v>
      </c>
      <c r="N172" s="44">
        <v>22.057279999999999</v>
      </c>
      <c r="O172" s="43" t="str">
        <f t="shared" si="15"/>
        <v>M</v>
      </c>
      <c r="P172" s="44">
        <v>170.32640000000001</v>
      </c>
      <c r="Q172" s="43" t="str">
        <f t="shared" si="16"/>
        <v>H</v>
      </c>
      <c r="R172" s="44">
        <v>1.38</v>
      </c>
      <c r="S172" s="43" t="str">
        <f t="shared" si="17"/>
        <v>S</v>
      </c>
      <c r="T172" s="44">
        <v>3.24</v>
      </c>
      <c r="U172" s="43" t="str">
        <f t="shared" si="18"/>
        <v>S</v>
      </c>
      <c r="V172" s="44">
        <v>26.12</v>
      </c>
      <c r="W172" s="43" t="str">
        <f t="shared" si="19"/>
        <v>S</v>
      </c>
      <c r="X172" s="44">
        <v>15.07</v>
      </c>
      <c r="Y172" s="43" t="str">
        <f t="shared" si="20"/>
        <v>S</v>
      </c>
    </row>
    <row r="173" spans="1:25">
      <c r="A173" s="38">
        <v>2694</v>
      </c>
      <c r="B173" s="39" t="s">
        <v>399</v>
      </c>
      <c r="C173" s="39" t="s">
        <v>400</v>
      </c>
      <c r="D173" s="39" t="s">
        <v>361</v>
      </c>
      <c r="E173" s="39" t="s">
        <v>362</v>
      </c>
      <c r="F173" s="40" t="s">
        <v>363</v>
      </c>
      <c r="G173" s="39" t="s">
        <v>30</v>
      </c>
      <c r="H173" s="39" t="s">
        <v>401</v>
      </c>
      <c r="I173" s="40" t="s">
        <v>32</v>
      </c>
      <c r="J173" s="41">
        <v>8.1</v>
      </c>
      <c r="K173" s="48">
        <v>0.25</v>
      </c>
      <c r="L173" s="44">
        <v>0.375</v>
      </c>
      <c r="M173" s="43" t="str">
        <f t="shared" si="14"/>
        <v>L</v>
      </c>
      <c r="N173" s="44">
        <v>20.00544</v>
      </c>
      <c r="O173" s="43" t="str">
        <f t="shared" si="15"/>
        <v>M</v>
      </c>
      <c r="P173" s="44">
        <v>170.38080000000002</v>
      </c>
      <c r="Q173" s="43" t="str">
        <f t="shared" si="16"/>
        <v>H</v>
      </c>
      <c r="R173" s="44">
        <v>0.84799999999999998</v>
      </c>
      <c r="S173" s="43" t="str">
        <f t="shared" si="17"/>
        <v>S</v>
      </c>
      <c r="T173" s="44">
        <v>1.984</v>
      </c>
      <c r="U173" s="43" t="str">
        <f t="shared" si="18"/>
        <v>S</v>
      </c>
      <c r="V173" s="44">
        <v>20.58</v>
      </c>
      <c r="W173" s="43" t="str">
        <f t="shared" si="19"/>
        <v>S</v>
      </c>
      <c r="X173" s="44">
        <v>13.57</v>
      </c>
      <c r="Y173" s="43" t="str">
        <f t="shared" si="20"/>
        <v>S</v>
      </c>
    </row>
    <row r="174" spans="1:25">
      <c r="A174" s="38">
        <v>2695</v>
      </c>
      <c r="B174" s="39" t="s">
        <v>402</v>
      </c>
      <c r="C174" s="39" t="s">
        <v>360</v>
      </c>
      <c r="D174" s="39" t="s">
        <v>361</v>
      </c>
      <c r="E174" s="39" t="s">
        <v>362</v>
      </c>
      <c r="F174" s="40" t="s">
        <v>363</v>
      </c>
      <c r="G174" s="39" t="s">
        <v>30</v>
      </c>
      <c r="H174" s="39" t="s">
        <v>403</v>
      </c>
      <c r="I174" s="40" t="s">
        <v>32</v>
      </c>
      <c r="J174" s="41">
        <v>8</v>
      </c>
      <c r="K174" s="48">
        <v>0.26</v>
      </c>
      <c r="L174" s="44">
        <v>0.97500000000000009</v>
      </c>
      <c r="M174" s="43" t="str">
        <f t="shared" si="14"/>
        <v>H</v>
      </c>
      <c r="N174" s="44">
        <v>9.7462400000000002</v>
      </c>
      <c r="O174" s="43" t="str">
        <f t="shared" si="15"/>
        <v>M</v>
      </c>
      <c r="P174" s="44">
        <v>143.56160000000003</v>
      </c>
      <c r="Q174" s="43" t="str">
        <f t="shared" si="16"/>
        <v>H</v>
      </c>
      <c r="R174" s="44">
        <v>1.8959999999999999</v>
      </c>
      <c r="S174" s="43" t="str">
        <f t="shared" si="17"/>
        <v>S</v>
      </c>
      <c r="T174" s="44">
        <v>3.9180000000000001</v>
      </c>
      <c r="U174" s="43" t="str">
        <f t="shared" si="18"/>
        <v>S</v>
      </c>
      <c r="V174" s="44">
        <v>26.94</v>
      </c>
      <c r="W174" s="43" t="str">
        <f t="shared" si="19"/>
        <v>S</v>
      </c>
      <c r="X174" s="44">
        <v>15.64</v>
      </c>
      <c r="Y174" s="43" t="str">
        <f t="shared" si="20"/>
        <v>S</v>
      </c>
    </row>
    <row r="175" spans="1:25">
      <c r="A175" s="38">
        <v>2696</v>
      </c>
      <c r="B175" s="39" t="s">
        <v>404</v>
      </c>
      <c r="C175" s="39" t="s">
        <v>405</v>
      </c>
      <c r="D175" s="39" t="s">
        <v>361</v>
      </c>
      <c r="E175" s="39" t="s">
        <v>362</v>
      </c>
      <c r="F175" s="40" t="s">
        <v>363</v>
      </c>
      <c r="G175" s="39" t="s">
        <v>30</v>
      </c>
      <c r="H175" s="39" t="s">
        <v>406</v>
      </c>
      <c r="I175" s="40" t="s">
        <v>32</v>
      </c>
      <c r="J175" s="41">
        <v>7.9</v>
      </c>
      <c r="K175" s="48">
        <v>0.28000000000000003</v>
      </c>
      <c r="L175" s="44">
        <v>0.74</v>
      </c>
      <c r="M175" s="43" t="str">
        <f t="shared" si="14"/>
        <v>M</v>
      </c>
      <c r="N175" s="44">
        <v>27.186880000000002</v>
      </c>
      <c r="O175" s="43" t="str">
        <f t="shared" si="15"/>
        <v>H</v>
      </c>
      <c r="P175" s="44">
        <v>152.10240000000002</v>
      </c>
      <c r="Q175" s="43" t="str">
        <f t="shared" si="16"/>
        <v>H</v>
      </c>
      <c r="R175" s="44">
        <v>1.538</v>
      </c>
      <c r="S175" s="43" t="str">
        <f t="shared" si="17"/>
        <v>S</v>
      </c>
      <c r="T175" s="44">
        <v>4.0019999999999998</v>
      </c>
      <c r="U175" s="43" t="str">
        <f t="shared" si="18"/>
        <v>S</v>
      </c>
      <c r="V175" s="44">
        <v>27.08</v>
      </c>
      <c r="W175" s="43" t="str">
        <f t="shared" si="19"/>
        <v>S</v>
      </c>
      <c r="X175" s="44">
        <v>15.5</v>
      </c>
      <c r="Y175" s="43" t="str">
        <f t="shared" si="20"/>
        <v>S</v>
      </c>
    </row>
    <row r="176" spans="1:25">
      <c r="A176" s="38">
        <v>2697</v>
      </c>
      <c r="B176" s="39" t="s">
        <v>407</v>
      </c>
      <c r="C176" s="39" t="s">
        <v>408</v>
      </c>
      <c r="D176" s="39" t="s">
        <v>361</v>
      </c>
      <c r="E176" s="39" t="s">
        <v>362</v>
      </c>
      <c r="F176" s="40" t="s">
        <v>363</v>
      </c>
      <c r="G176" s="39" t="s">
        <v>30</v>
      </c>
      <c r="H176" s="39" t="s">
        <v>393</v>
      </c>
      <c r="I176" s="40" t="s">
        <v>32</v>
      </c>
      <c r="J176" s="41">
        <v>8</v>
      </c>
      <c r="K176" s="48">
        <v>0.38</v>
      </c>
      <c r="L176" s="44">
        <v>0.375</v>
      </c>
      <c r="M176" s="43" t="str">
        <f t="shared" si="14"/>
        <v>L</v>
      </c>
      <c r="N176" s="44">
        <v>9.2332800000000006</v>
      </c>
      <c r="O176" s="43" t="str">
        <f t="shared" si="15"/>
        <v>L</v>
      </c>
      <c r="P176" s="44">
        <v>78.825600000000009</v>
      </c>
      <c r="Q176" s="43" t="str">
        <f t="shared" si="16"/>
        <v>M</v>
      </c>
      <c r="R176" s="44">
        <v>1.1160000000000001</v>
      </c>
      <c r="S176" s="43" t="str">
        <f t="shared" si="17"/>
        <v>S</v>
      </c>
      <c r="T176" s="44">
        <v>1.3759999999999999</v>
      </c>
      <c r="U176" s="43" t="str">
        <f t="shared" si="18"/>
        <v>S</v>
      </c>
      <c r="V176" s="44">
        <v>17.34</v>
      </c>
      <c r="W176" s="43" t="str">
        <f t="shared" si="19"/>
        <v>S</v>
      </c>
      <c r="X176" s="44">
        <v>11.85</v>
      </c>
      <c r="Y176" s="43" t="str">
        <f t="shared" si="20"/>
        <v>S</v>
      </c>
    </row>
    <row r="177" spans="1:25">
      <c r="A177" s="38">
        <v>2698</v>
      </c>
      <c r="B177" s="39" t="s">
        <v>409</v>
      </c>
      <c r="C177" s="39" t="s">
        <v>410</v>
      </c>
      <c r="D177" s="39" t="s">
        <v>361</v>
      </c>
      <c r="E177" s="39" t="s">
        <v>362</v>
      </c>
      <c r="F177" s="40" t="s">
        <v>363</v>
      </c>
      <c r="G177" s="39" t="s">
        <v>30</v>
      </c>
      <c r="H177" s="39" t="s">
        <v>382</v>
      </c>
      <c r="I177" s="40" t="s">
        <v>32</v>
      </c>
      <c r="J177" s="41">
        <v>8</v>
      </c>
      <c r="K177" s="48">
        <v>0.25</v>
      </c>
      <c r="L177" s="44">
        <v>0.5625</v>
      </c>
      <c r="M177" s="43" t="str">
        <f t="shared" si="14"/>
        <v>M</v>
      </c>
      <c r="N177" s="44">
        <v>7.1814400000000003</v>
      </c>
      <c r="O177" s="43" t="str">
        <f t="shared" si="15"/>
        <v>L</v>
      </c>
      <c r="P177" s="44">
        <v>69.686400000000006</v>
      </c>
      <c r="Q177" s="43" t="str">
        <f t="shared" si="16"/>
        <v>M</v>
      </c>
      <c r="R177" s="44">
        <v>0.65600000000000003</v>
      </c>
      <c r="S177" s="43" t="str">
        <f t="shared" si="17"/>
        <v>S</v>
      </c>
      <c r="T177" s="44">
        <v>1.516</v>
      </c>
      <c r="U177" s="43" t="str">
        <f t="shared" si="18"/>
        <v>S</v>
      </c>
      <c r="V177" s="44">
        <v>23.02</v>
      </c>
      <c r="W177" s="43" t="str">
        <f t="shared" si="19"/>
        <v>S</v>
      </c>
      <c r="X177" s="44">
        <v>11.97</v>
      </c>
      <c r="Y177" s="43" t="str">
        <f t="shared" si="20"/>
        <v>S</v>
      </c>
    </row>
    <row r="178" spans="1:25">
      <c r="A178" s="38">
        <v>2699</v>
      </c>
      <c r="B178" s="39" t="s">
        <v>411</v>
      </c>
      <c r="C178" s="39" t="s">
        <v>412</v>
      </c>
      <c r="D178" s="39" t="s">
        <v>361</v>
      </c>
      <c r="E178" s="39" t="s">
        <v>362</v>
      </c>
      <c r="F178" s="40" t="s">
        <v>363</v>
      </c>
      <c r="G178" s="39" t="s">
        <v>30</v>
      </c>
      <c r="H178" s="39" t="s">
        <v>388</v>
      </c>
      <c r="I178" s="40" t="s">
        <v>32</v>
      </c>
      <c r="J178" s="41">
        <v>7.8</v>
      </c>
      <c r="K178" s="48">
        <v>0.32</v>
      </c>
      <c r="L178" s="44">
        <v>0.9375</v>
      </c>
      <c r="M178" s="43" t="str">
        <f t="shared" si="14"/>
        <v>H</v>
      </c>
      <c r="N178" s="44">
        <v>22.570240000000002</v>
      </c>
      <c r="O178" s="43" t="str">
        <f t="shared" si="15"/>
        <v>M</v>
      </c>
      <c r="P178" s="44">
        <v>89.32480000000001</v>
      </c>
      <c r="Q178" s="43" t="str">
        <f t="shared" si="16"/>
        <v>M</v>
      </c>
      <c r="R178" s="44">
        <v>1.6180000000000001</v>
      </c>
      <c r="S178" s="43" t="str">
        <f t="shared" si="17"/>
        <v>S</v>
      </c>
      <c r="T178" s="44">
        <v>4.95</v>
      </c>
      <c r="U178" s="43" t="str">
        <f t="shared" si="18"/>
        <v>S</v>
      </c>
      <c r="V178" s="44">
        <v>26.34</v>
      </c>
      <c r="W178" s="43" t="str">
        <f t="shared" si="19"/>
        <v>S</v>
      </c>
      <c r="X178" s="44">
        <v>16.14</v>
      </c>
      <c r="Y178" s="43" t="str">
        <f t="shared" si="20"/>
        <v>S</v>
      </c>
    </row>
    <row r="179" spans="1:25">
      <c r="A179" s="38">
        <v>2700</v>
      </c>
      <c r="B179" s="39" t="s">
        <v>413</v>
      </c>
      <c r="C179" s="39" t="s">
        <v>212</v>
      </c>
      <c r="D179" s="39" t="s">
        <v>361</v>
      </c>
      <c r="E179" s="39" t="s">
        <v>362</v>
      </c>
      <c r="F179" s="40" t="s">
        <v>363</v>
      </c>
      <c r="G179" s="39" t="s">
        <v>30</v>
      </c>
      <c r="H179" s="39" t="s">
        <v>406</v>
      </c>
      <c r="I179" s="40" t="s">
        <v>32</v>
      </c>
      <c r="J179" s="41">
        <v>8</v>
      </c>
      <c r="K179" s="48">
        <v>0.33</v>
      </c>
      <c r="L179" s="44">
        <v>0.51</v>
      </c>
      <c r="M179" s="43" t="str">
        <f t="shared" si="14"/>
        <v>M</v>
      </c>
      <c r="N179" s="44">
        <v>12.311040000000002</v>
      </c>
      <c r="O179" s="43" t="str">
        <f t="shared" si="15"/>
        <v>M</v>
      </c>
      <c r="P179" s="44">
        <v>231.8528</v>
      </c>
      <c r="Q179" s="43" t="str">
        <f t="shared" si="16"/>
        <v>H</v>
      </c>
      <c r="R179" s="44">
        <v>0.93</v>
      </c>
      <c r="S179" s="43" t="str">
        <f t="shared" si="17"/>
        <v>S</v>
      </c>
      <c r="T179" s="44">
        <v>4.4400000000000004</v>
      </c>
      <c r="U179" s="43" t="str">
        <f t="shared" si="18"/>
        <v>S</v>
      </c>
      <c r="V179" s="44">
        <v>22.8</v>
      </c>
      <c r="W179" s="43" t="str">
        <f t="shared" si="19"/>
        <v>S</v>
      </c>
      <c r="X179" s="44">
        <v>12.97</v>
      </c>
      <c r="Y179" s="43" t="str">
        <f t="shared" si="20"/>
        <v>S</v>
      </c>
    </row>
    <row r="180" spans="1:25">
      <c r="A180" s="38">
        <v>2701</v>
      </c>
      <c r="B180" s="39" t="s">
        <v>414</v>
      </c>
      <c r="C180" s="39" t="s">
        <v>415</v>
      </c>
      <c r="D180" s="39" t="s">
        <v>361</v>
      </c>
      <c r="E180" s="39" t="s">
        <v>362</v>
      </c>
      <c r="F180" s="40" t="s">
        <v>363</v>
      </c>
      <c r="G180" s="39" t="s">
        <v>30</v>
      </c>
      <c r="H180" s="39" t="s">
        <v>416</v>
      </c>
      <c r="I180" s="40" t="s">
        <v>32</v>
      </c>
      <c r="J180" s="41">
        <v>8.1</v>
      </c>
      <c r="K180" s="48">
        <v>0.24</v>
      </c>
      <c r="L180" s="44">
        <v>0.74</v>
      </c>
      <c r="M180" s="43" t="str">
        <f t="shared" si="14"/>
        <v>M</v>
      </c>
      <c r="N180" s="44">
        <v>2.0518400000000003</v>
      </c>
      <c r="O180" s="43" t="str">
        <f t="shared" si="15"/>
        <v>L</v>
      </c>
      <c r="P180" s="44">
        <v>60.220800000000004</v>
      </c>
      <c r="Q180" s="43" t="str">
        <f t="shared" si="16"/>
        <v>M</v>
      </c>
      <c r="R180" s="44">
        <v>0.874</v>
      </c>
      <c r="S180" s="43" t="str">
        <f t="shared" si="17"/>
        <v>S</v>
      </c>
      <c r="T180" s="44">
        <v>1.63</v>
      </c>
      <c r="U180" s="43" t="str">
        <f t="shared" si="18"/>
        <v>S</v>
      </c>
      <c r="V180" s="44">
        <v>22.3</v>
      </c>
      <c r="W180" s="43" t="str">
        <f t="shared" si="19"/>
        <v>S</v>
      </c>
      <c r="X180" s="44">
        <v>13.63</v>
      </c>
      <c r="Y180" s="43" t="str">
        <f t="shared" si="20"/>
        <v>S</v>
      </c>
    </row>
    <row r="181" spans="1:25">
      <c r="A181" s="38">
        <v>2702</v>
      </c>
      <c r="B181" s="39" t="s">
        <v>417</v>
      </c>
      <c r="C181" s="39" t="s">
        <v>418</v>
      </c>
      <c r="D181" s="39" t="s">
        <v>361</v>
      </c>
      <c r="E181" s="39" t="s">
        <v>362</v>
      </c>
      <c r="F181" s="40" t="s">
        <v>363</v>
      </c>
      <c r="G181" s="39" t="s">
        <v>30</v>
      </c>
      <c r="H181" s="39" t="s">
        <v>364</v>
      </c>
      <c r="I181" s="40" t="s">
        <v>32</v>
      </c>
      <c r="J181" s="41">
        <v>8.1</v>
      </c>
      <c r="K181" s="48">
        <v>0.33</v>
      </c>
      <c r="L181" s="44">
        <v>0.51</v>
      </c>
      <c r="M181" s="43" t="str">
        <f t="shared" si="14"/>
        <v>M</v>
      </c>
      <c r="N181" s="44">
        <v>14.875840000000002</v>
      </c>
      <c r="O181" s="43" t="str">
        <f t="shared" si="15"/>
        <v>M</v>
      </c>
      <c r="P181" s="44">
        <v>592.25280000000009</v>
      </c>
      <c r="Q181" s="43" t="str">
        <f t="shared" si="16"/>
        <v>H</v>
      </c>
      <c r="R181" s="44">
        <v>1.776</v>
      </c>
      <c r="S181" s="43" t="str">
        <f t="shared" si="17"/>
        <v>S</v>
      </c>
      <c r="T181" s="44">
        <v>8.4239999999999995</v>
      </c>
      <c r="U181" s="43" t="str">
        <f t="shared" si="18"/>
        <v>S</v>
      </c>
      <c r="V181" s="44">
        <v>25.58</v>
      </c>
      <c r="W181" s="43" t="str">
        <f t="shared" si="19"/>
        <v>S</v>
      </c>
      <c r="X181" s="44">
        <v>15.24</v>
      </c>
      <c r="Y181" s="43" t="str">
        <f t="shared" si="20"/>
        <v>S</v>
      </c>
    </row>
    <row r="182" spans="1:25">
      <c r="A182" s="38">
        <v>2703</v>
      </c>
      <c r="B182" s="39" t="s">
        <v>419</v>
      </c>
      <c r="C182" s="39" t="s">
        <v>420</v>
      </c>
      <c r="D182" s="39" t="s">
        <v>361</v>
      </c>
      <c r="E182" s="39" t="s">
        <v>362</v>
      </c>
      <c r="F182" s="40" t="s">
        <v>363</v>
      </c>
      <c r="G182" s="39" t="s">
        <v>30</v>
      </c>
      <c r="H182" s="39" t="s">
        <v>406</v>
      </c>
      <c r="I182" s="40" t="s">
        <v>32</v>
      </c>
      <c r="J182" s="41">
        <v>8</v>
      </c>
      <c r="K182" s="48">
        <v>0.32</v>
      </c>
      <c r="L182" s="44">
        <v>0.99</v>
      </c>
      <c r="M182" s="43" t="str">
        <f t="shared" si="14"/>
        <v>H</v>
      </c>
      <c r="N182" s="44">
        <v>23.083200000000001</v>
      </c>
      <c r="O182" s="43" t="str">
        <f t="shared" si="15"/>
        <v>M</v>
      </c>
      <c r="P182" s="44">
        <v>149.65440000000001</v>
      </c>
      <c r="Q182" s="43" t="str">
        <f t="shared" si="16"/>
        <v>H</v>
      </c>
      <c r="R182" s="44">
        <v>1.1279999999999999</v>
      </c>
      <c r="S182" s="43" t="str">
        <f t="shared" si="17"/>
        <v>S</v>
      </c>
      <c r="T182" s="44">
        <v>2.9860000000000002</v>
      </c>
      <c r="U182" s="43" t="str">
        <f t="shared" si="18"/>
        <v>S</v>
      </c>
      <c r="V182" s="44">
        <v>21.52</v>
      </c>
      <c r="W182" s="43" t="str">
        <f t="shared" si="19"/>
        <v>S</v>
      </c>
      <c r="X182" s="44">
        <v>14.14</v>
      </c>
      <c r="Y182" s="43" t="str">
        <f t="shared" si="20"/>
        <v>S</v>
      </c>
    </row>
    <row r="183" spans="1:25">
      <c r="A183" s="38">
        <v>2704</v>
      </c>
      <c r="B183" s="39" t="s">
        <v>421</v>
      </c>
      <c r="C183" s="39" t="s">
        <v>422</v>
      </c>
      <c r="D183" s="39" t="s">
        <v>361</v>
      </c>
      <c r="E183" s="39" t="s">
        <v>362</v>
      </c>
      <c r="F183" s="40" t="s">
        <v>363</v>
      </c>
      <c r="G183" s="39" t="s">
        <v>30</v>
      </c>
      <c r="H183" s="39" t="s">
        <v>423</v>
      </c>
      <c r="I183" s="40" t="s">
        <v>32</v>
      </c>
      <c r="J183" s="41">
        <v>8.1999999999999993</v>
      </c>
      <c r="K183" s="48">
        <v>0.26</v>
      </c>
      <c r="L183" s="44">
        <v>0.625</v>
      </c>
      <c r="M183" s="43" t="str">
        <f t="shared" si="14"/>
        <v>M</v>
      </c>
      <c r="N183" s="44">
        <v>18.466560000000001</v>
      </c>
      <c r="O183" s="43" t="str">
        <f t="shared" si="15"/>
        <v>M</v>
      </c>
      <c r="P183" s="44">
        <v>123.16160000000001</v>
      </c>
      <c r="Q183" s="43" t="str">
        <f t="shared" si="16"/>
        <v>M</v>
      </c>
      <c r="R183" s="44">
        <v>0.79200000000000004</v>
      </c>
      <c r="S183" s="43" t="str">
        <f t="shared" si="17"/>
        <v>S</v>
      </c>
      <c r="T183" s="44">
        <v>1.9259999999999999</v>
      </c>
      <c r="U183" s="43" t="str">
        <f t="shared" si="18"/>
        <v>S</v>
      </c>
      <c r="V183" s="44">
        <v>23.84</v>
      </c>
      <c r="W183" s="43" t="str">
        <f t="shared" si="19"/>
        <v>S</v>
      </c>
      <c r="X183" s="44">
        <v>13.49</v>
      </c>
      <c r="Y183" s="43" t="str">
        <f t="shared" si="20"/>
        <v>S</v>
      </c>
    </row>
    <row r="184" spans="1:25">
      <c r="A184" s="38">
        <v>2705</v>
      </c>
      <c r="B184" s="39" t="s">
        <v>424</v>
      </c>
      <c r="C184" s="39" t="s">
        <v>425</v>
      </c>
      <c r="D184" s="39" t="s">
        <v>361</v>
      </c>
      <c r="E184" s="39" t="s">
        <v>362</v>
      </c>
      <c r="F184" s="40" t="s">
        <v>363</v>
      </c>
      <c r="G184" s="39" t="s">
        <v>30</v>
      </c>
      <c r="H184" s="39" t="s">
        <v>379</v>
      </c>
      <c r="I184" s="40" t="s">
        <v>32</v>
      </c>
      <c r="J184" s="41">
        <v>8.1</v>
      </c>
      <c r="K184" s="48">
        <v>0.25</v>
      </c>
      <c r="L184" s="44">
        <v>0.97500000000000009</v>
      </c>
      <c r="M184" s="43" t="str">
        <f t="shared" si="14"/>
        <v>H</v>
      </c>
      <c r="N184" s="44">
        <v>10.772160000000001</v>
      </c>
      <c r="O184" s="43" t="str">
        <f t="shared" si="15"/>
        <v>M</v>
      </c>
      <c r="P184" s="44">
        <v>60.764800000000001</v>
      </c>
      <c r="Q184" s="43" t="str">
        <f t="shared" si="16"/>
        <v>M</v>
      </c>
      <c r="R184" s="44">
        <v>0.90400000000000003</v>
      </c>
      <c r="S184" s="43" t="str">
        <f t="shared" si="17"/>
        <v>S</v>
      </c>
      <c r="T184" s="44">
        <v>1.742</v>
      </c>
      <c r="U184" s="43" t="str">
        <f t="shared" si="18"/>
        <v>S</v>
      </c>
      <c r="V184" s="44">
        <v>17.66</v>
      </c>
      <c r="W184" s="43" t="str">
        <f t="shared" si="19"/>
        <v>S</v>
      </c>
      <c r="X184" s="44">
        <v>13.43</v>
      </c>
      <c r="Y184" s="43" t="str">
        <f t="shared" si="20"/>
        <v>S</v>
      </c>
    </row>
    <row r="185" spans="1:25">
      <c r="A185" s="38">
        <v>2706</v>
      </c>
      <c r="B185" s="39" t="s">
        <v>426</v>
      </c>
      <c r="C185" s="39" t="s">
        <v>427</v>
      </c>
      <c r="D185" s="39" t="s">
        <v>361</v>
      </c>
      <c r="E185" s="39" t="s">
        <v>362</v>
      </c>
      <c r="F185" s="40" t="s">
        <v>363</v>
      </c>
      <c r="G185" s="39" t="s">
        <v>30</v>
      </c>
      <c r="H185" s="39" t="s">
        <v>379</v>
      </c>
      <c r="I185" s="40" t="s">
        <v>32</v>
      </c>
      <c r="J185" s="41">
        <v>8.1</v>
      </c>
      <c r="K185" s="48">
        <v>0.24</v>
      </c>
      <c r="L185" s="44">
        <v>0.625</v>
      </c>
      <c r="M185" s="43" t="str">
        <f t="shared" si="14"/>
        <v>M</v>
      </c>
      <c r="N185" s="44">
        <v>15.901760000000001</v>
      </c>
      <c r="O185" s="43" t="str">
        <f t="shared" si="15"/>
        <v>M</v>
      </c>
      <c r="P185" s="44">
        <v>62.124800000000008</v>
      </c>
      <c r="Q185" s="43" t="str">
        <f t="shared" si="16"/>
        <v>M</v>
      </c>
      <c r="R185" s="44">
        <v>1.036</v>
      </c>
      <c r="S185" s="43" t="str">
        <f t="shared" si="17"/>
        <v>S</v>
      </c>
      <c r="T185" s="44">
        <v>3.17</v>
      </c>
      <c r="U185" s="43" t="str">
        <f t="shared" si="18"/>
        <v>S</v>
      </c>
      <c r="V185" s="44">
        <v>30.16</v>
      </c>
      <c r="W185" s="43" t="str">
        <f t="shared" si="19"/>
        <v>S</v>
      </c>
      <c r="X185" s="44">
        <v>13.46</v>
      </c>
      <c r="Y185" s="43" t="str">
        <f t="shared" si="20"/>
        <v>S</v>
      </c>
    </row>
    <row r="186" spans="1:25">
      <c r="A186" s="38">
        <v>2707</v>
      </c>
      <c r="B186" s="39" t="s">
        <v>428</v>
      </c>
      <c r="C186" s="39" t="s">
        <v>429</v>
      </c>
      <c r="D186" s="39" t="s">
        <v>361</v>
      </c>
      <c r="E186" s="39" t="s">
        <v>362</v>
      </c>
      <c r="F186" s="40" t="s">
        <v>363</v>
      </c>
      <c r="G186" s="39" t="s">
        <v>30</v>
      </c>
      <c r="H186" s="39" t="s">
        <v>379</v>
      </c>
      <c r="I186" s="40" t="s">
        <v>32</v>
      </c>
      <c r="J186" s="41">
        <v>8</v>
      </c>
      <c r="K186" s="48">
        <v>0.27</v>
      </c>
      <c r="L186" s="44">
        <v>0.9375</v>
      </c>
      <c r="M186" s="43" t="str">
        <f t="shared" si="14"/>
        <v>H</v>
      </c>
      <c r="N186" s="44">
        <v>18.466560000000001</v>
      </c>
      <c r="O186" s="43" t="str">
        <f t="shared" si="15"/>
        <v>M</v>
      </c>
      <c r="P186" s="44">
        <v>146.93440000000001</v>
      </c>
      <c r="Q186" s="43" t="str">
        <f t="shared" si="16"/>
        <v>H</v>
      </c>
      <c r="R186" s="44">
        <v>1.01</v>
      </c>
      <c r="S186" s="43" t="str">
        <f t="shared" si="17"/>
        <v>S</v>
      </c>
      <c r="T186" s="44">
        <v>2.5339999999999998</v>
      </c>
      <c r="U186" s="43" t="str">
        <f t="shared" si="18"/>
        <v>S</v>
      </c>
      <c r="V186" s="44">
        <v>27.04</v>
      </c>
      <c r="W186" s="43" t="str">
        <f t="shared" si="19"/>
        <v>S</v>
      </c>
      <c r="X186" s="44">
        <v>14.83</v>
      </c>
      <c r="Y186" s="43" t="str">
        <f t="shared" si="20"/>
        <v>S</v>
      </c>
    </row>
    <row r="187" spans="1:25">
      <c r="A187" s="38">
        <v>2708</v>
      </c>
      <c r="B187" s="39" t="s">
        <v>430</v>
      </c>
      <c r="C187" s="39" t="s">
        <v>431</v>
      </c>
      <c r="D187" s="39" t="s">
        <v>361</v>
      </c>
      <c r="E187" s="39" t="s">
        <v>362</v>
      </c>
      <c r="F187" s="40" t="s">
        <v>363</v>
      </c>
      <c r="G187" s="39" t="s">
        <v>30</v>
      </c>
      <c r="H187" s="39" t="s">
        <v>432</v>
      </c>
      <c r="I187" s="40" t="s">
        <v>32</v>
      </c>
      <c r="J187" s="41">
        <v>8.1</v>
      </c>
      <c r="K187" s="48">
        <v>0.21</v>
      </c>
      <c r="L187" s="44">
        <v>0.74</v>
      </c>
      <c r="M187" s="43" t="str">
        <f t="shared" si="14"/>
        <v>M</v>
      </c>
      <c r="N187" s="44">
        <v>16.927680000000002</v>
      </c>
      <c r="O187" s="43" t="str">
        <f t="shared" si="15"/>
        <v>M</v>
      </c>
      <c r="P187" s="44">
        <v>75.779200000000003</v>
      </c>
      <c r="Q187" s="43" t="str">
        <f t="shared" si="16"/>
        <v>M</v>
      </c>
      <c r="R187" s="44">
        <v>1.34</v>
      </c>
      <c r="S187" s="43" t="str">
        <f t="shared" si="17"/>
        <v>S</v>
      </c>
      <c r="T187" s="44">
        <v>1.7</v>
      </c>
      <c r="U187" s="43" t="str">
        <f t="shared" si="18"/>
        <v>S</v>
      </c>
      <c r="V187" s="44">
        <v>21.34</v>
      </c>
      <c r="W187" s="43" t="str">
        <f t="shared" si="19"/>
        <v>S</v>
      </c>
      <c r="X187" s="44">
        <v>14.9</v>
      </c>
      <c r="Y187" s="43" t="str">
        <f t="shared" si="20"/>
        <v>S</v>
      </c>
    </row>
    <row r="188" spans="1:25">
      <c r="A188" s="38">
        <v>2709</v>
      </c>
      <c r="B188" s="39" t="s">
        <v>433</v>
      </c>
      <c r="C188" s="39" t="s">
        <v>434</v>
      </c>
      <c r="D188" s="39" t="s">
        <v>361</v>
      </c>
      <c r="E188" s="39" t="s">
        <v>362</v>
      </c>
      <c r="F188" s="40" t="s">
        <v>363</v>
      </c>
      <c r="G188" s="39" t="s">
        <v>30</v>
      </c>
      <c r="H188" s="39" t="s">
        <v>393</v>
      </c>
      <c r="I188" s="40" t="s">
        <v>32</v>
      </c>
      <c r="J188" s="41">
        <v>8</v>
      </c>
      <c r="K188" s="48">
        <v>0.31</v>
      </c>
      <c r="L188" s="44">
        <v>0.625</v>
      </c>
      <c r="M188" s="43" t="str">
        <f t="shared" si="14"/>
        <v>M</v>
      </c>
      <c r="N188" s="44">
        <v>26.160959999999999</v>
      </c>
      <c r="O188" s="43" t="str">
        <f t="shared" si="15"/>
        <v>H</v>
      </c>
      <c r="P188" s="44">
        <v>295.06560000000002</v>
      </c>
      <c r="Q188" s="43" t="str">
        <f t="shared" si="16"/>
        <v>H</v>
      </c>
      <c r="R188" s="44">
        <v>1.6479999999999999</v>
      </c>
      <c r="S188" s="43" t="str">
        <f t="shared" si="17"/>
        <v>S</v>
      </c>
      <c r="T188" s="44">
        <v>4.0599999999999996</v>
      </c>
      <c r="U188" s="43" t="str">
        <f t="shared" si="18"/>
        <v>S</v>
      </c>
      <c r="V188" s="44">
        <v>31.22</v>
      </c>
      <c r="W188" s="43" t="str">
        <f t="shared" si="19"/>
        <v>S</v>
      </c>
      <c r="X188" s="44">
        <v>13.92</v>
      </c>
      <c r="Y188" s="43" t="str">
        <f t="shared" si="20"/>
        <v>S</v>
      </c>
    </row>
    <row r="189" spans="1:25">
      <c r="A189" s="38">
        <v>2710</v>
      </c>
      <c r="B189" s="39" t="s">
        <v>435</v>
      </c>
      <c r="C189" s="39" t="s">
        <v>436</v>
      </c>
      <c r="D189" s="39" t="s">
        <v>361</v>
      </c>
      <c r="E189" s="39" t="s">
        <v>362</v>
      </c>
      <c r="F189" s="40" t="s">
        <v>363</v>
      </c>
      <c r="G189" s="39" t="s">
        <v>30</v>
      </c>
      <c r="H189" s="39" t="s">
        <v>379</v>
      </c>
      <c r="I189" s="40" t="s">
        <v>32</v>
      </c>
      <c r="J189" s="41">
        <v>7.9</v>
      </c>
      <c r="K189" s="48">
        <v>0.38</v>
      </c>
      <c r="L189" s="44">
        <v>0.625</v>
      </c>
      <c r="M189" s="43" t="str">
        <f t="shared" ref="M189:M252" si="21">IF(L189&gt;0.75,"H",IF(L189&gt;0.5,"M","L"))</f>
        <v>M</v>
      </c>
      <c r="N189" s="44">
        <v>43.088640000000005</v>
      </c>
      <c r="O189" s="43" t="str">
        <f t="shared" ref="O189:O252" si="22">IF(N189&gt;23.2,"H",IF(N189&gt;9.3,"M","L"))</f>
        <v>H</v>
      </c>
      <c r="P189" s="44">
        <v>91.12</v>
      </c>
      <c r="Q189" s="43" t="str">
        <f t="shared" ref="Q189:Q252" si="23">IF(P189&gt;136,"H",IF(P189&gt;58.4,"M","L"))</f>
        <v>M</v>
      </c>
      <c r="R189" s="44">
        <v>1.234</v>
      </c>
      <c r="S189" s="43" t="str">
        <f t="shared" si="17"/>
        <v>S</v>
      </c>
      <c r="T189" s="44">
        <v>1.984</v>
      </c>
      <c r="U189" s="43" t="str">
        <f t="shared" si="18"/>
        <v>S</v>
      </c>
      <c r="V189" s="44">
        <v>27.8</v>
      </c>
      <c r="W189" s="43" t="str">
        <f t="shared" si="19"/>
        <v>S</v>
      </c>
      <c r="X189" s="44">
        <v>14.31</v>
      </c>
      <c r="Y189" s="43" t="str">
        <f t="shared" si="20"/>
        <v>S</v>
      </c>
    </row>
    <row r="190" spans="1:25">
      <c r="A190" s="38">
        <v>2711</v>
      </c>
      <c r="B190" s="39" t="s">
        <v>437</v>
      </c>
      <c r="C190" s="39" t="s">
        <v>438</v>
      </c>
      <c r="D190" s="39" t="s">
        <v>361</v>
      </c>
      <c r="E190" s="39" t="s">
        <v>362</v>
      </c>
      <c r="F190" s="40" t="s">
        <v>363</v>
      </c>
      <c r="G190" s="39" t="s">
        <v>30</v>
      </c>
      <c r="H190" s="39" t="s">
        <v>439</v>
      </c>
      <c r="I190" s="40" t="s">
        <v>32</v>
      </c>
      <c r="J190" s="41">
        <v>8.1999999999999993</v>
      </c>
      <c r="K190" s="48">
        <v>0.22</v>
      </c>
      <c r="L190" s="44">
        <v>0.875</v>
      </c>
      <c r="M190" s="43" t="str">
        <f t="shared" si="21"/>
        <v>H</v>
      </c>
      <c r="N190" s="44">
        <v>20.00544</v>
      </c>
      <c r="O190" s="43" t="str">
        <f t="shared" si="22"/>
        <v>M</v>
      </c>
      <c r="P190" s="44">
        <v>62.016000000000005</v>
      </c>
      <c r="Q190" s="43" t="str">
        <f t="shared" si="23"/>
        <v>M</v>
      </c>
      <c r="R190" s="44">
        <v>0.67600000000000005</v>
      </c>
      <c r="S190" s="43" t="str">
        <f t="shared" si="17"/>
        <v>S</v>
      </c>
      <c r="T190" s="44">
        <v>1.714</v>
      </c>
      <c r="U190" s="43" t="str">
        <f t="shared" si="18"/>
        <v>S</v>
      </c>
      <c r="V190" s="44">
        <v>24.16</v>
      </c>
      <c r="W190" s="43" t="str">
        <f t="shared" si="19"/>
        <v>S</v>
      </c>
      <c r="X190" s="44">
        <v>13.89</v>
      </c>
      <c r="Y190" s="43" t="str">
        <f t="shared" si="20"/>
        <v>S</v>
      </c>
    </row>
    <row r="191" spans="1:25">
      <c r="A191" s="38">
        <v>2712</v>
      </c>
      <c r="B191" s="39" t="s">
        <v>440</v>
      </c>
      <c r="C191" s="39" t="s">
        <v>396</v>
      </c>
      <c r="D191" s="39" t="s">
        <v>361</v>
      </c>
      <c r="E191" s="39" t="s">
        <v>362</v>
      </c>
      <c r="F191" s="40" t="s">
        <v>363</v>
      </c>
      <c r="G191" s="39" t="s">
        <v>30</v>
      </c>
      <c r="H191" s="39" t="s">
        <v>388</v>
      </c>
      <c r="I191" s="40" t="s">
        <v>32</v>
      </c>
      <c r="J191" s="41">
        <v>8.1999999999999993</v>
      </c>
      <c r="K191" s="48">
        <v>0.21</v>
      </c>
      <c r="L191" s="44">
        <v>0.875</v>
      </c>
      <c r="M191" s="43" t="str">
        <f t="shared" si="21"/>
        <v>H</v>
      </c>
      <c r="N191" s="44">
        <v>23.083200000000001</v>
      </c>
      <c r="O191" s="43" t="str">
        <f t="shared" si="22"/>
        <v>M</v>
      </c>
      <c r="P191" s="44">
        <v>54.780800000000006</v>
      </c>
      <c r="Q191" s="43" t="str">
        <f t="shared" si="23"/>
        <v>L</v>
      </c>
      <c r="R191" s="44">
        <v>0.74199999999999999</v>
      </c>
      <c r="S191" s="43" t="str">
        <f t="shared" si="17"/>
        <v>S</v>
      </c>
      <c r="T191" s="44">
        <v>1.1359999999999999</v>
      </c>
      <c r="U191" s="43" t="str">
        <f t="shared" si="18"/>
        <v>S</v>
      </c>
      <c r="V191" s="44">
        <v>20.34</v>
      </c>
      <c r="W191" s="43" t="str">
        <f t="shared" si="19"/>
        <v>S</v>
      </c>
      <c r="X191" s="44">
        <v>14.19</v>
      </c>
      <c r="Y191" s="43" t="str">
        <f t="shared" si="20"/>
        <v>S</v>
      </c>
    </row>
    <row r="192" spans="1:25">
      <c r="A192" s="38">
        <v>2713</v>
      </c>
      <c r="B192" s="39" t="s">
        <v>441</v>
      </c>
      <c r="C192" s="39" t="s">
        <v>442</v>
      </c>
      <c r="D192" s="39" t="s">
        <v>361</v>
      </c>
      <c r="E192" s="39" t="s">
        <v>362</v>
      </c>
      <c r="F192" s="40" t="s">
        <v>363</v>
      </c>
      <c r="G192" s="39" t="s">
        <v>30</v>
      </c>
      <c r="H192" s="39" t="s">
        <v>443</v>
      </c>
      <c r="I192" s="40" t="s">
        <v>32</v>
      </c>
      <c r="J192" s="41">
        <v>8.6</v>
      </c>
      <c r="K192" s="48">
        <v>0.31</v>
      </c>
      <c r="L192" s="44">
        <v>0.74</v>
      </c>
      <c r="M192" s="43" t="str">
        <f t="shared" si="21"/>
        <v>M</v>
      </c>
      <c r="N192" s="44">
        <v>12.824000000000002</v>
      </c>
      <c r="O192" s="43" t="str">
        <f t="shared" si="22"/>
        <v>M</v>
      </c>
      <c r="P192" s="44">
        <v>116.47040000000001</v>
      </c>
      <c r="Q192" s="43" t="str">
        <f t="shared" si="23"/>
        <v>M</v>
      </c>
      <c r="R192" s="44">
        <v>1.3540000000000001</v>
      </c>
      <c r="S192" s="43" t="str">
        <f t="shared" si="17"/>
        <v>S</v>
      </c>
      <c r="T192" s="44">
        <v>2.3079999999999998</v>
      </c>
      <c r="U192" s="43" t="str">
        <f t="shared" si="18"/>
        <v>S</v>
      </c>
      <c r="V192" s="44">
        <v>17.25</v>
      </c>
      <c r="W192" s="43" t="str">
        <f t="shared" si="19"/>
        <v>S</v>
      </c>
      <c r="X192" s="44">
        <v>14.56</v>
      </c>
      <c r="Y192" s="43" t="str">
        <f t="shared" si="20"/>
        <v>S</v>
      </c>
    </row>
    <row r="193" spans="1:25">
      <c r="A193" s="38">
        <v>2714</v>
      </c>
      <c r="B193" s="39" t="s">
        <v>444</v>
      </c>
      <c r="C193" s="39" t="s">
        <v>445</v>
      </c>
      <c r="D193" s="39" t="s">
        <v>361</v>
      </c>
      <c r="E193" s="39" t="s">
        <v>362</v>
      </c>
      <c r="F193" s="40" t="s">
        <v>363</v>
      </c>
      <c r="G193" s="39" t="s">
        <v>30</v>
      </c>
      <c r="H193" s="39" t="s">
        <v>446</v>
      </c>
      <c r="I193" s="40" t="s">
        <v>32</v>
      </c>
      <c r="J193" s="41">
        <v>8.1</v>
      </c>
      <c r="K193" s="48">
        <v>0.24</v>
      </c>
      <c r="L193" s="44">
        <v>0.74</v>
      </c>
      <c r="M193" s="43" t="str">
        <f t="shared" si="21"/>
        <v>M</v>
      </c>
      <c r="N193" s="44">
        <v>27.186880000000002</v>
      </c>
      <c r="O193" s="43" t="str">
        <f t="shared" si="22"/>
        <v>H</v>
      </c>
      <c r="P193" s="44">
        <v>113.64160000000001</v>
      </c>
      <c r="Q193" s="43" t="str">
        <f t="shared" si="23"/>
        <v>M</v>
      </c>
      <c r="R193" s="44">
        <v>1.38</v>
      </c>
      <c r="S193" s="43" t="str">
        <f t="shared" si="17"/>
        <v>S</v>
      </c>
      <c r="T193" s="44">
        <v>3.4660000000000002</v>
      </c>
      <c r="U193" s="43" t="str">
        <f t="shared" si="18"/>
        <v>S</v>
      </c>
      <c r="V193" s="44">
        <v>25.66</v>
      </c>
      <c r="W193" s="43" t="str">
        <f t="shared" si="19"/>
        <v>S</v>
      </c>
      <c r="X193" s="44">
        <v>15.59</v>
      </c>
      <c r="Y193" s="43" t="str">
        <f t="shared" si="20"/>
        <v>S</v>
      </c>
    </row>
    <row r="194" spans="1:25">
      <c r="A194" s="38">
        <v>2715</v>
      </c>
      <c r="B194" s="39" t="s">
        <v>447</v>
      </c>
      <c r="C194" s="39" t="s">
        <v>448</v>
      </c>
      <c r="D194" s="39" t="s">
        <v>361</v>
      </c>
      <c r="E194" s="39" t="s">
        <v>362</v>
      </c>
      <c r="F194" s="40" t="s">
        <v>363</v>
      </c>
      <c r="G194" s="39" t="s">
        <v>30</v>
      </c>
      <c r="H194" s="39" t="s">
        <v>379</v>
      </c>
      <c r="I194" s="40" t="s">
        <v>32</v>
      </c>
      <c r="J194" s="41">
        <v>7.9</v>
      </c>
      <c r="K194" s="48">
        <v>0.28000000000000003</v>
      </c>
      <c r="L194" s="44">
        <v>0.875</v>
      </c>
      <c r="M194" s="43" t="str">
        <f t="shared" si="21"/>
        <v>H</v>
      </c>
      <c r="N194" s="44">
        <v>37.959040000000002</v>
      </c>
      <c r="O194" s="43" t="str">
        <f t="shared" si="22"/>
        <v>H</v>
      </c>
      <c r="P194" s="44">
        <v>135.29280000000003</v>
      </c>
      <c r="Q194" s="43" t="str">
        <f t="shared" si="23"/>
        <v>M</v>
      </c>
      <c r="R194" s="44">
        <v>1.39</v>
      </c>
      <c r="S194" s="43" t="str">
        <f t="shared" si="17"/>
        <v>S</v>
      </c>
      <c r="T194" s="44">
        <v>2.3780000000000001</v>
      </c>
      <c r="U194" s="43" t="str">
        <f t="shared" si="18"/>
        <v>S</v>
      </c>
      <c r="V194" s="44">
        <v>24.58</v>
      </c>
      <c r="W194" s="43" t="str">
        <f t="shared" si="19"/>
        <v>S</v>
      </c>
      <c r="X194" s="44">
        <v>14.62</v>
      </c>
      <c r="Y194" s="43" t="str">
        <f t="shared" si="20"/>
        <v>S</v>
      </c>
    </row>
    <row r="195" spans="1:25">
      <c r="A195" s="38">
        <v>2716</v>
      </c>
      <c r="B195" s="39" t="s">
        <v>449</v>
      </c>
      <c r="C195" s="39" t="s">
        <v>217</v>
      </c>
      <c r="D195" s="39" t="s">
        <v>361</v>
      </c>
      <c r="E195" s="39" t="s">
        <v>362</v>
      </c>
      <c r="F195" s="40" t="s">
        <v>363</v>
      </c>
      <c r="G195" s="39" t="s">
        <v>30</v>
      </c>
      <c r="H195" s="39" t="s">
        <v>401</v>
      </c>
      <c r="I195" s="40" t="s">
        <v>32</v>
      </c>
      <c r="J195" s="41">
        <v>8.1</v>
      </c>
      <c r="K195" s="48">
        <v>0.24</v>
      </c>
      <c r="L195" s="44">
        <v>0.375</v>
      </c>
      <c r="M195" s="43" t="str">
        <f t="shared" si="21"/>
        <v>L</v>
      </c>
      <c r="N195" s="44">
        <v>7.1814400000000003</v>
      </c>
      <c r="O195" s="43" t="str">
        <f t="shared" si="22"/>
        <v>L</v>
      </c>
      <c r="P195" s="44">
        <v>54.889600000000002</v>
      </c>
      <c r="Q195" s="43" t="str">
        <f t="shared" si="23"/>
        <v>L</v>
      </c>
      <c r="R195" s="44">
        <v>1.1319999999999999</v>
      </c>
      <c r="S195" s="43" t="str">
        <f t="shared" si="17"/>
        <v>S</v>
      </c>
      <c r="T195" s="44">
        <v>2.3780000000000001</v>
      </c>
      <c r="U195" s="43" t="str">
        <f t="shared" si="18"/>
        <v>S</v>
      </c>
      <c r="V195" s="44">
        <v>21.7</v>
      </c>
      <c r="W195" s="43" t="str">
        <f t="shared" si="19"/>
        <v>S</v>
      </c>
      <c r="X195" s="44">
        <v>15.02</v>
      </c>
      <c r="Y195" s="43" t="str">
        <f t="shared" si="20"/>
        <v>S</v>
      </c>
    </row>
    <row r="196" spans="1:25">
      <c r="A196" s="38">
        <v>2717</v>
      </c>
      <c r="B196" s="39" t="s">
        <v>450</v>
      </c>
      <c r="C196" s="39" t="s">
        <v>451</v>
      </c>
      <c r="D196" s="39" t="s">
        <v>361</v>
      </c>
      <c r="E196" s="39" t="s">
        <v>362</v>
      </c>
      <c r="F196" s="40" t="s">
        <v>363</v>
      </c>
      <c r="G196" s="39" t="s">
        <v>30</v>
      </c>
      <c r="H196" s="39" t="s">
        <v>452</v>
      </c>
      <c r="I196" s="40" t="s">
        <v>32</v>
      </c>
      <c r="J196" s="41">
        <v>8.5</v>
      </c>
      <c r="K196" s="48">
        <v>0.23</v>
      </c>
      <c r="L196" s="44">
        <v>0.625</v>
      </c>
      <c r="M196" s="43" t="str">
        <f t="shared" si="21"/>
        <v>M</v>
      </c>
      <c r="N196" s="44">
        <v>51.808960000000006</v>
      </c>
      <c r="O196" s="43" t="str">
        <f t="shared" si="22"/>
        <v>H</v>
      </c>
      <c r="P196" s="44">
        <v>892.16000000000008</v>
      </c>
      <c r="Q196" s="43" t="str">
        <f t="shared" si="23"/>
        <v>H</v>
      </c>
      <c r="R196" s="44">
        <v>1.496</v>
      </c>
      <c r="S196" s="43" t="str">
        <f t="shared" si="17"/>
        <v>S</v>
      </c>
      <c r="T196" s="44">
        <v>2.802</v>
      </c>
      <c r="U196" s="43" t="str">
        <f t="shared" si="18"/>
        <v>S</v>
      </c>
      <c r="V196" s="44">
        <v>10.43</v>
      </c>
      <c r="W196" s="43" t="str">
        <f t="shared" si="19"/>
        <v>S</v>
      </c>
      <c r="X196" s="44">
        <v>13.69</v>
      </c>
      <c r="Y196" s="43" t="str">
        <f t="shared" si="20"/>
        <v>S</v>
      </c>
    </row>
    <row r="197" spans="1:25">
      <c r="A197" s="38">
        <v>2718</v>
      </c>
      <c r="B197" s="39" t="s">
        <v>453</v>
      </c>
      <c r="C197" s="39" t="s">
        <v>454</v>
      </c>
      <c r="D197" s="39" t="s">
        <v>361</v>
      </c>
      <c r="E197" s="39" t="s">
        <v>362</v>
      </c>
      <c r="F197" s="40" t="s">
        <v>363</v>
      </c>
      <c r="G197" s="39" t="s">
        <v>30</v>
      </c>
      <c r="H197" s="39"/>
      <c r="I197" s="40" t="s">
        <v>32</v>
      </c>
      <c r="J197" s="41">
        <v>8.1999999999999993</v>
      </c>
      <c r="K197" s="48">
        <v>0.22</v>
      </c>
      <c r="L197" s="44">
        <v>0.875</v>
      </c>
      <c r="M197" s="43" t="str">
        <f t="shared" si="21"/>
        <v>H</v>
      </c>
      <c r="N197" s="44">
        <v>24.622080000000004</v>
      </c>
      <c r="O197" s="43" t="str">
        <f t="shared" si="22"/>
        <v>H</v>
      </c>
      <c r="P197" s="44">
        <v>117.99360000000001</v>
      </c>
      <c r="Q197" s="43" t="str">
        <f t="shared" si="23"/>
        <v>M</v>
      </c>
      <c r="R197" s="44">
        <v>0.89400000000000002</v>
      </c>
      <c r="S197" s="43" t="str">
        <f t="shared" ref="S197:S256" si="24">IF(R197&gt;0.6,"S","D")</f>
        <v>S</v>
      </c>
      <c r="T197" s="44">
        <v>1.954</v>
      </c>
      <c r="U197" s="43" t="str">
        <f t="shared" ref="U197:U256" si="25">IF(T197&gt;0.2,"S","D")</f>
        <v>S</v>
      </c>
      <c r="V197" s="44">
        <v>21.62</v>
      </c>
      <c r="W197" s="43" t="str">
        <f t="shared" ref="W197:W256" si="26">IF(V197&gt;4.5,"S","D")</f>
        <v>S</v>
      </c>
      <c r="X197" s="44">
        <v>14.58</v>
      </c>
      <c r="Y197" s="43" t="str">
        <f t="shared" ref="Y197:Y256" si="27">IF(X197&gt;2,"S","D")</f>
        <v>S</v>
      </c>
    </row>
    <row r="198" spans="1:25">
      <c r="A198" s="38">
        <v>2719</v>
      </c>
      <c r="B198" s="39" t="s">
        <v>455</v>
      </c>
      <c r="C198" s="39" t="s">
        <v>456</v>
      </c>
      <c r="D198" s="39" t="s">
        <v>361</v>
      </c>
      <c r="E198" s="39" t="s">
        <v>362</v>
      </c>
      <c r="F198" s="40" t="s">
        <v>363</v>
      </c>
      <c r="G198" s="39" t="s">
        <v>30</v>
      </c>
      <c r="H198" s="39" t="s">
        <v>379</v>
      </c>
      <c r="I198" s="40" t="s">
        <v>32</v>
      </c>
      <c r="J198" s="41">
        <v>8.1</v>
      </c>
      <c r="K198" s="48">
        <v>0.23</v>
      </c>
      <c r="L198" s="44">
        <v>0.375</v>
      </c>
      <c r="M198" s="43" t="str">
        <f t="shared" si="21"/>
        <v>L</v>
      </c>
      <c r="N198" s="44">
        <v>29.238720000000004</v>
      </c>
      <c r="O198" s="43" t="str">
        <f t="shared" si="22"/>
        <v>H</v>
      </c>
      <c r="P198" s="44">
        <v>180.98880000000003</v>
      </c>
      <c r="Q198" s="43" t="str">
        <f t="shared" si="23"/>
        <v>H</v>
      </c>
      <c r="R198" s="44">
        <v>1.452</v>
      </c>
      <c r="S198" s="43" t="str">
        <f t="shared" si="24"/>
        <v>S</v>
      </c>
      <c r="T198" s="44">
        <v>3.4940000000000002</v>
      </c>
      <c r="U198" s="43" t="str">
        <f t="shared" si="25"/>
        <v>S</v>
      </c>
      <c r="V198" s="44">
        <v>30.22</v>
      </c>
      <c r="W198" s="43" t="str">
        <f t="shared" si="26"/>
        <v>S</v>
      </c>
      <c r="X198" s="44">
        <v>15.08</v>
      </c>
      <c r="Y198" s="43" t="str">
        <f t="shared" si="27"/>
        <v>S</v>
      </c>
    </row>
    <row r="199" spans="1:25">
      <c r="A199" s="38">
        <v>2720</v>
      </c>
      <c r="B199" s="39" t="s">
        <v>457</v>
      </c>
      <c r="C199" s="39" t="s">
        <v>458</v>
      </c>
      <c r="D199" s="39" t="s">
        <v>361</v>
      </c>
      <c r="E199" s="39" t="s">
        <v>362</v>
      </c>
      <c r="F199" s="40" t="s">
        <v>363</v>
      </c>
      <c r="G199" s="39" t="s">
        <v>30</v>
      </c>
      <c r="H199" s="39" t="s">
        <v>459</v>
      </c>
      <c r="I199" s="40" t="s">
        <v>32</v>
      </c>
      <c r="J199" s="41">
        <v>8.1</v>
      </c>
      <c r="K199" s="48">
        <v>0.25</v>
      </c>
      <c r="L199" s="44">
        <v>0.875</v>
      </c>
      <c r="M199" s="43" t="str">
        <f t="shared" si="21"/>
        <v>H</v>
      </c>
      <c r="N199" s="44">
        <v>31.803520000000002</v>
      </c>
      <c r="O199" s="43" t="str">
        <f t="shared" si="22"/>
        <v>H</v>
      </c>
      <c r="P199" s="44">
        <v>170.43520000000001</v>
      </c>
      <c r="Q199" s="43" t="str">
        <f t="shared" si="23"/>
        <v>H</v>
      </c>
      <c r="R199" s="44">
        <v>1.1519999999999999</v>
      </c>
      <c r="S199" s="43" t="str">
        <f t="shared" si="24"/>
        <v>S</v>
      </c>
      <c r="T199" s="44">
        <v>2.3359999999999999</v>
      </c>
      <c r="U199" s="43" t="str">
        <f t="shared" si="25"/>
        <v>S</v>
      </c>
      <c r="V199" s="44">
        <v>23.34</v>
      </c>
      <c r="W199" s="43" t="str">
        <f t="shared" si="26"/>
        <v>S</v>
      </c>
      <c r="X199" s="44">
        <v>13.97</v>
      </c>
      <c r="Y199" s="43" t="str">
        <f t="shared" si="27"/>
        <v>S</v>
      </c>
    </row>
    <row r="200" spans="1:25">
      <c r="A200" s="38">
        <v>2721</v>
      </c>
      <c r="B200" s="39" t="s">
        <v>460</v>
      </c>
      <c r="C200" s="39" t="s">
        <v>461</v>
      </c>
      <c r="D200" s="39" t="s">
        <v>361</v>
      </c>
      <c r="E200" s="39" t="s">
        <v>362</v>
      </c>
      <c r="F200" s="40" t="s">
        <v>363</v>
      </c>
      <c r="G200" s="39" t="s">
        <v>30</v>
      </c>
      <c r="H200" s="39" t="s">
        <v>382</v>
      </c>
      <c r="I200" s="40" t="s">
        <v>32</v>
      </c>
      <c r="J200" s="41">
        <v>8.6</v>
      </c>
      <c r="K200" s="48">
        <v>0.27</v>
      </c>
      <c r="L200" s="44">
        <v>0.51</v>
      </c>
      <c r="M200" s="43" t="str">
        <f t="shared" si="21"/>
        <v>M</v>
      </c>
      <c r="N200" s="44">
        <v>13.849920000000001</v>
      </c>
      <c r="O200" s="43" t="str">
        <f t="shared" si="22"/>
        <v>M</v>
      </c>
      <c r="P200" s="44">
        <v>67.238399999999999</v>
      </c>
      <c r="Q200" s="43" t="str">
        <f t="shared" si="23"/>
        <v>M</v>
      </c>
      <c r="R200" s="44">
        <v>1.36</v>
      </c>
      <c r="S200" s="43" t="str">
        <f t="shared" si="24"/>
        <v>S</v>
      </c>
      <c r="T200" s="44">
        <v>2.1379999999999999</v>
      </c>
      <c r="U200" s="43" t="str">
        <f t="shared" si="25"/>
        <v>S</v>
      </c>
      <c r="V200" s="44">
        <v>19.02</v>
      </c>
      <c r="W200" s="43" t="str">
        <f t="shared" si="26"/>
        <v>S</v>
      </c>
      <c r="X200" s="44">
        <v>14.08</v>
      </c>
      <c r="Y200" s="43" t="str">
        <f t="shared" si="27"/>
        <v>S</v>
      </c>
    </row>
    <row r="201" spans="1:25">
      <c r="A201" s="38">
        <v>2722</v>
      </c>
      <c r="B201" s="39" t="s">
        <v>462</v>
      </c>
      <c r="C201" s="39" t="s">
        <v>463</v>
      </c>
      <c r="D201" s="39" t="s">
        <v>361</v>
      </c>
      <c r="E201" s="39" t="s">
        <v>362</v>
      </c>
      <c r="F201" s="40" t="s">
        <v>363</v>
      </c>
      <c r="G201" s="39" t="s">
        <v>30</v>
      </c>
      <c r="H201" s="39" t="s">
        <v>464</v>
      </c>
      <c r="I201" s="40" t="s">
        <v>32</v>
      </c>
      <c r="J201" s="41">
        <v>8.1999999999999993</v>
      </c>
      <c r="K201" s="48">
        <v>0.2</v>
      </c>
      <c r="L201" s="44">
        <v>0.125</v>
      </c>
      <c r="M201" s="43" t="str">
        <f t="shared" si="21"/>
        <v>L</v>
      </c>
      <c r="N201" s="44">
        <v>21.544320000000003</v>
      </c>
      <c r="O201" s="43" t="str">
        <f t="shared" si="22"/>
        <v>M</v>
      </c>
      <c r="P201" s="44">
        <v>78.771200000000007</v>
      </c>
      <c r="Q201" s="43" t="str">
        <f t="shared" si="23"/>
        <v>M</v>
      </c>
      <c r="R201" s="44">
        <v>0.97599999999999998</v>
      </c>
      <c r="S201" s="43" t="str">
        <f t="shared" si="24"/>
        <v>S</v>
      </c>
      <c r="T201" s="44">
        <v>1.6439999999999999</v>
      </c>
      <c r="U201" s="43" t="str">
        <f t="shared" si="25"/>
        <v>S</v>
      </c>
      <c r="V201" s="44">
        <v>24.08</v>
      </c>
      <c r="W201" s="43" t="str">
        <f t="shared" si="26"/>
        <v>S</v>
      </c>
      <c r="X201" s="44">
        <v>14.33</v>
      </c>
      <c r="Y201" s="43" t="str">
        <f t="shared" si="27"/>
        <v>S</v>
      </c>
    </row>
    <row r="202" spans="1:25">
      <c r="A202" s="38">
        <v>2723</v>
      </c>
      <c r="B202" s="39" t="s">
        <v>465</v>
      </c>
      <c r="C202" s="39" t="s">
        <v>466</v>
      </c>
      <c r="D202" s="39" t="s">
        <v>361</v>
      </c>
      <c r="E202" s="39" t="s">
        <v>362</v>
      </c>
      <c r="F202" s="40" t="s">
        <v>363</v>
      </c>
      <c r="G202" s="39" t="s">
        <v>30</v>
      </c>
      <c r="H202" s="39" t="s">
        <v>393</v>
      </c>
      <c r="I202" s="40" t="s">
        <v>32</v>
      </c>
      <c r="J202" s="41">
        <v>8.1</v>
      </c>
      <c r="K202" s="48">
        <v>0.21</v>
      </c>
      <c r="L202" s="44">
        <v>0.25</v>
      </c>
      <c r="M202" s="43" t="str">
        <f t="shared" si="21"/>
        <v>L</v>
      </c>
      <c r="N202" s="44">
        <v>11.285120000000001</v>
      </c>
      <c r="O202" s="43" t="str">
        <f t="shared" si="22"/>
        <v>M</v>
      </c>
      <c r="P202" s="44">
        <v>69.251200000000011</v>
      </c>
      <c r="Q202" s="43" t="str">
        <f t="shared" si="23"/>
        <v>M</v>
      </c>
      <c r="R202" s="44">
        <v>1.02</v>
      </c>
      <c r="S202" s="43" t="str">
        <f t="shared" si="24"/>
        <v>S</v>
      </c>
      <c r="T202" s="44">
        <v>1.758</v>
      </c>
      <c r="U202" s="43" t="str">
        <f t="shared" si="25"/>
        <v>S</v>
      </c>
      <c r="V202" s="44">
        <v>22.44</v>
      </c>
      <c r="W202" s="43" t="str">
        <f t="shared" si="26"/>
        <v>S</v>
      </c>
      <c r="X202" s="44">
        <v>13.6</v>
      </c>
      <c r="Y202" s="43" t="str">
        <f t="shared" si="27"/>
        <v>S</v>
      </c>
    </row>
    <row r="203" spans="1:25">
      <c r="A203" s="38">
        <v>2724</v>
      </c>
      <c r="B203" s="39" t="s">
        <v>467</v>
      </c>
      <c r="C203" s="39" t="s">
        <v>468</v>
      </c>
      <c r="D203" s="39" t="s">
        <v>361</v>
      </c>
      <c r="E203" s="39" t="s">
        <v>362</v>
      </c>
      <c r="F203" s="40" t="s">
        <v>363</v>
      </c>
      <c r="G203" s="39" t="s">
        <v>30</v>
      </c>
      <c r="H203" s="39" t="s">
        <v>459</v>
      </c>
      <c r="I203" s="40" t="s">
        <v>32</v>
      </c>
      <c r="J203" s="41">
        <v>8.1999999999999993</v>
      </c>
      <c r="K203" s="48">
        <v>0.37</v>
      </c>
      <c r="L203" s="44">
        <v>0.74</v>
      </c>
      <c r="M203" s="43" t="str">
        <f t="shared" si="21"/>
        <v>M</v>
      </c>
      <c r="N203" s="44">
        <v>38.472000000000001</v>
      </c>
      <c r="O203" s="43" t="str">
        <f t="shared" si="22"/>
        <v>H</v>
      </c>
      <c r="P203" s="44">
        <v>386.72960000000006</v>
      </c>
      <c r="Q203" s="43" t="str">
        <f t="shared" si="23"/>
        <v>H</v>
      </c>
      <c r="R203" s="44">
        <v>1.4359999999999999</v>
      </c>
      <c r="S203" s="43" t="str">
        <f t="shared" si="24"/>
        <v>S</v>
      </c>
      <c r="T203" s="44">
        <v>2.93</v>
      </c>
      <c r="U203" s="43" t="str">
        <f t="shared" si="25"/>
        <v>S</v>
      </c>
      <c r="V203" s="44">
        <v>15.48</v>
      </c>
      <c r="W203" s="43" t="str">
        <f t="shared" si="26"/>
        <v>S</v>
      </c>
      <c r="X203" s="44">
        <v>14.35</v>
      </c>
      <c r="Y203" s="43" t="str">
        <f t="shared" si="27"/>
        <v>S</v>
      </c>
    </row>
    <row r="204" spans="1:25">
      <c r="A204" s="38">
        <v>2725</v>
      </c>
      <c r="B204" s="39" t="s">
        <v>469</v>
      </c>
      <c r="C204" s="39" t="s">
        <v>470</v>
      </c>
      <c r="D204" s="39" t="s">
        <v>361</v>
      </c>
      <c r="E204" s="39" t="s">
        <v>362</v>
      </c>
      <c r="F204" s="40" t="s">
        <v>363</v>
      </c>
      <c r="G204" s="39" t="s">
        <v>30</v>
      </c>
      <c r="H204" s="39" t="s">
        <v>379</v>
      </c>
      <c r="I204" s="40" t="s">
        <v>32</v>
      </c>
      <c r="J204" s="41">
        <v>8.1</v>
      </c>
      <c r="K204" s="48">
        <v>0.31</v>
      </c>
      <c r="L204" s="44">
        <v>0.875</v>
      </c>
      <c r="M204" s="43" t="str">
        <f t="shared" si="21"/>
        <v>H</v>
      </c>
      <c r="N204" s="44">
        <v>8.2073600000000013</v>
      </c>
      <c r="O204" s="43" t="str">
        <f t="shared" si="22"/>
        <v>L</v>
      </c>
      <c r="P204" s="44">
        <v>145.08480000000003</v>
      </c>
      <c r="Q204" s="43" t="str">
        <f t="shared" si="23"/>
        <v>H</v>
      </c>
      <c r="R204" s="44">
        <v>1.1419999999999999</v>
      </c>
      <c r="S204" s="43" t="str">
        <f t="shared" si="24"/>
        <v>S</v>
      </c>
      <c r="T204" s="44">
        <v>4.766</v>
      </c>
      <c r="U204" s="43" t="str">
        <f t="shared" si="25"/>
        <v>S</v>
      </c>
      <c r="V204" s="44">
        <v>28.22</v>
      </c>
      <c r="W204" s="43" t="str">
        <f t="shared" si="26"/>
        <v>S</v>
      </c>
      <c r="X204" s="44">
        <v>14.15</v>
      </c>
      <c r="Y204" s="43" t="str">
        <f t="shared" si="27"/>
        <v>S</v>
      </c>
    </row>
    <row r="205" spans="1:25">
      <c r="A205" s="38">
        <v>2726</v>
      </c>
      <c r="B205" s="39" t="s">
        <v>437</v>
      </c>
      <c r="C205" s="39" t="s">
        <v>471</v>
      </c>
      <c r="D205" s="39" t="s">
        <v>361</v>
      </c>
      <c r="E205" s="39" t="s">
        <v>362</v>
      </c>
      <c r="F205" s="40" t="s">
        <v>363</v>
      </c>
      <c r="G205" s="39" t="s">
        <v>30</v>
      </c>
      <c r="H205" s="39" t="s">
        <v>472</v>
      </c>
      <c r="I205" s="40" t="s">
        <v>32</v>
      </c>
      <c r="J205" s="41">
        <v>8.1</v>
      </c>
      <c r="K205" s="48">
        <v>0.28999999999999998</v>
      </c>
      <c r="L205" s="44">
        <v>0.51</v>
      </c>
      <c r="M205" s="43" t="str">
        <f t="shared" si="21"/>
        <v>M</v>
      </c>
      <c r="N205" s="44">
        <v>19.49248</v>
      </c>
      <c r="O205" s="43" t="str">
        <f t="shared" si="22"/>
        <v>M</v>
      </c>
      <c r="P205" s="44">
        <v>60.656000000000006</v>
      </c>
      <c r="Q205" s="43" t="str">
        <f t="shared" si="23"/>
        <v>M</v>
      </c>
      <c r="R205" s="44">
        <v>1.02</v>
      </c>
      <c r="S205" s="43" t="str">
        <f t="shared" si="24"/>
        <v>S</v>
      </c>
      <c r="T205" s="44">
        <v>2.4060000000000001</v>
      </c>
      <c r="U205" s="43" t="str">
        <f t="shared" si="25"/>
        <v>S</v>
      </c>
      <c r="V205" s="44">
        <v>24.58</v>
      </c>
      <c r="W205" s="43" t="str">
        <f t="shared" si="26"/>
        <v>S</v>
      </c>
      <c r="X205" s="44">
        <v>14.3</v>
      </c>
      <c r="Y205" s="43" t="str">
        <f t="shared" si="27"/>
        <v>S</v>
      </c>
    </row>
    <row r="206" spans="1:25">
      <c r="A206" s="38">
        <v>2727</v>
      </c>
      <c r="B206" s="39" t="s">
        <v>473</v>
      </c>
      <c r="C206" s="39" t="s">
        <v>474</v>
      </c>
      <c r="D206" s="39" t="s">
        <v>361</v>
      </c>
      <c r="E206" s="39" t="s">
        <v>362</v>
      </c>
      <c r="F206" s="40" t="s">
        <v>363</v>
      </c>
      <c r="G206" s="39" t="s">
        <v>30</v>
      </c>
      <c r="H206" s="39" t="s">
        <v>475</v>
      </c>
      <c r="I206" s="40" t="s">
        <v>32</v>
      </c>
      <c r="J206" s="41">
        <v>8</v>
      </c>
      <c r="K206" s="48">
        <v>0.31</v>
      </c>
      <c r="L206" s="44">
        <v>0.51</v>
      </c>
      <c r="M206" s="43" t="str">
        <f t="shared" si="21"/>
        <v>M</v>
      </c>
      <c r="N206" s="44">
        <v>17.953600000000002</v>
      </c>
      <c r="O206" s="43" t="str">
        <f t="shared" si="22"/>
        <v>M</v>
      </c>
      <c r="P206" s="44">
        <v>119.5168</v>
      </c>
      <c r="Q206" s="43" t="str">
        <f t="shared" si="23"/>
        <v>M</v>
      </c>
      <c r="R206" s="44">
        <v>1.042</v>
      </c>
      <c r="S206" s="43" t="str">
        <f t="shared" si="24"/>
        <v>S</v>
      </c>
      <c r="T206" s="44">
        <v>3.6219999999999999</v>
      </c>
      <c r="U206" s="43" t="str">
        <f t="shared" si="25"/>
        <v>S</v>
      </c>
      <c r="V206" s="44">
        <v>24.08</v>
      </c>
      <c r="W206" s="43" t="str">
        <f t="shared" si="26"/>
        <v>S</v>
      </c>
      <c r="X206" s="44">
        <v>12.83</v>
      </c>
      <c r="Y206" s="43" t="str">
        <f t="shared" si="27"/>
        <v>S</v>
      </c>
    </row>
    <row r="207" spans="1:25">
      <c r="A207" s="38">
        <v>2728</v>
      </c>
      <c r="B207" s="39" t="s">
        <v>476</v>
      </c>
      <c r="C207" s="39" t="s">
        <v>477</v>
      </c>
      <c r="D207" s="39" t="s">
        <v>361</v>
      </c>
      <c r="E207" s="39" t="s">
        <v>362</v>
      </c>
      <c r="F207" s="40" t="s">
        <v>363</v>
      </c>
      <c r="G207" s="39" t="s">
        <v>30</v>
      </c>
      <c r="H207" s="39" t="s">
        <v>478</v>
      </c>
      <c r="I207" s="40" t="s">
        <v>32</v>
      </c>
      <c r="J207" s="41">
        <v>8.1999999999999993</v>
      </c>
      <c r="K207" s="48">
        <v>0.22</v>
      </c>
      <c r="L207" s="44">
        <v>0.51</v>
      </c>
      <c r="M207" s="43" t="str">
        <f t="shared" si="21"/>
        <v>M</v>
      </c>
      <c r="N207" s="44">
        <v>19.49248</v>
      </c>
      <c r="O207" s="43" t="str">
        <f t="shared" si="22"/>
        <v>M</v>
      </c>
      <c r="P207" s="44">
        <v>121.20320000000001</v>
      </c>
      <c r="Q207" s="43" t="str">
        <f t="shared" si="23"/>
        <v>M</v>
      </c>
      <c r="R207" s="44">
        <v>0.95</v>
      </c>
      <c r="S207" s="43" t="str">
        <f t="shared" si="24"/>
        <v>S</v>
      </c>
      <c r="T207" s="44">
        <v>2.6179999999999999</v>
      </c>
      <c r="U207" s="43" t="str">
        <f t="shared" si="25"/>
        <v>S</v>
      </c>
      <c r="V207" s="44">
        <v>21.08</v>
      </c>
      <c r="W207" s="43" t="str">
        <f t="shared" si="26"/>
        <v>S</v>
      </c>
      <c r="X207" s="44">
        <v>13.34</v>
      </c>
      <c r="Y207" s="43" t="str">
        <f t="shared" si="27"/>
        <v>S</v>
      </c>
    </row>
    <row r="208" spans="1:25">
      <c r="A208" s="38">
        <v>2729</v>
      </c>
      <c r="B208" s="39" t="s">
        <v>479</v>
      </c>
      <c r="C208" s="39" t="s">
        <v>480</v>
      </c>
      <c r="D208" s="39" t="s">
        <v>361</v>
      </c>
      <c r="E208" s="39" t="s">
        <v>362</v>
      </c>
      <c r="F208" s="40" t="s">
        <v>363</v>
      </c>
      <c r="G208" s="39" t="s">
        <v>30</v>
      </c>
      <c r="H208" s="39" t="s">
        <v>481</v>
      </c>
      <c r="I208" s="40" t="s">
        <v>32</v>
      </c>
      <c r="J208" s="41">
        <v>8</v>
      </c>
      <c r="K208" s="48">
        <v>0.28999999999999998</v>
      </c>
      <c r="L208" s="44">
        <v>0.74</v>
      </c>
      <c r="M208" s="43" t="str">
        <f t="shared" si="21"/>
        <v>M</v>
      </c>
      <c r="N208" s="44">
        <v>25.135040000000004</v>
      </c>
      <c r="O208" s="43" t="str">
        <f t="shared" si="22"/>
        <v>H</v>
      </c>
      <c r="P208" s="44">
        <v>71.427200000000013</v>
      </c>
      <c r="Q208" s="43" t="str">
        <f t="shared" si="23"/>
        <v>M</v>
      </c>
      <c r="R208" s="44">
        <v>1.042</v>
      </c>
      <c r="S208" s="43" t="str">
        <f t="shared" si="24"/>
        <v>S</v>
      </c>
      <c r="T208" s="44">
        <v>1.8839999999999999</v>
      </c>
      <c r="U208" s="43" t="str">
        <f t="shared" si="25"/>
        <v>S</v>
      </c>
      <c r="V208" s="44">
        <v>21.98</v>
      </c>
      <c r="W208" s="43" t="str">
        <f t="shared" si="26"/>
        <v>S</v>
      </c>
      <c r="X208" s="44">
        <v>12.66</v>
      </c>
      <c r="Y208" s="43" t="str">
        <f t="shared" si="27"/>
        <v>S</v>
      </c>
    </row>
    <row r="209" spans="1:25">
      <c r="A209" s="38">
        <v>2730</v>
      </c>
      <c r="B209" s="39" t="s">
        <v>381</v>
      </c>
      <c r="C209" s="39" t="s">
        <v>482</v>
      </c>
      <c r="D209" s="39" t="s">
        <v>361</v>
      </c>
      <c r="E209" s="39" t="s">
        <v>362</v>
      </c>
      <c r="F209" s="40" t="s">
        <v>363</v>
      </c>
      <c r="G209" s="39" t="s">
        <v>30</v>
      </c>
      <c r="H209" s="39" t="s">
        <v>406</v>
      </c>
      <c r="I209" s="40" t="s">
        <v>32</v>
      </c>
      <c r="J209" s="41">
        <v>8</v>
      </c>
      <c r="K209" s="48">
        <v>0.25</v>
      </c>
      <c r="L209" s="44">
        <v>0.125</v>
      </c>
      <c r="M209" s="43" t="str">
        <f t="shared" si="21"/>
        <v>L</v>
      </c>
      <c r="N209" s="44">
        <v>19.49248</v>
      </c>
      <c r="O209" s="43" t="str">
        <f t="shared" si="22"/>
        <v>M</v>
      </c>
      <c r="P209" s="44">
        <v>46.8384</v>
      </c>
      <c r="Q209" s="43" t="str">
        <f t="shared" si="23"/>
        <v>L</v>
      </c>
      <c r="R209" s="44">
        <v>0.70199999999999996</v>
      </c>
      <c r="S209" s="43" t="str">
        <f t="shared" si="24"/>
        <v>S</v>
      </c>
      <c r="T209" s="44">
        <v>1.446</v>
      </c>
      <c r="U209" s="43" t="str">
        <f t="shared" si="25"/>
        <v>S</v>
      </c>
      <c r="V209" s="44">
        <v>23.76</v>
      </c>
      <c r="W209" s="43" t="str">
        <f t="shared" si="26"/>
        <v>S</v>
      </c>
      <c r="X209" s="44">
        <v>11.2</v>
      </c>
      <c r="Y209" s="43" t="str">
        <f t="shared" si="27"/>
        <v>S</v>
      </c>
    </row>
    <row r="210" spans="1:25">
      <c r="A210" s="38">
        <v>2731</v>
      </c>
      <c r="B210" s="39" t="s">
        <v>483</v>
      </c>
      <c r="C210" s="39" t="s">
        <v>456</v>
      </c>
      <c r="D210" s="39" t="s">
        <v>361</v>
      </c>
      <c r="E210" s="39" t="s">
        <v>362</v>
      </c>
      <c r="F210" s="40" t="s">
        <v>363</v>
      </c>
      <c r="G210" s="39" t="s">
        <v>30</v>
      </c>
      <c r="H210" s="39" t="s">
        <v>475</v>
      </c>
      <c r="I210" s="40" t="s">
        <v>32</v>
      </c>
      <c r="J210" s="41">
        <v>8.3000000000000007</v>
      </c>
      <c r="K210" s="48">
        <v>0.21</v>
      </c>
      <c r="L210" s="44">
        <v>0.875</v>
      </c>
      <c r="M210" s="43" t="str">
        <f t="shared" si="21"/>
        <v>H</v>
      </c>
      <c r="N210" s="44">
        <v>14.362880000000001</v>
      </c>
      <c r="O210" s="43" t="str">
        <f t="shared" si="22"/>
        <v>M</v>
      </c>
      <c r="P210" s="44">
        <v>38.134399999999999</v>
      </c>
      <c r="Q210" s="43" t="str">
        <f t="shared" si="23"/>
        <v>L</v>
      </c>
      <c r="R210" s="44">
        <v>0.65</v>
      </c>
      <c r="S210" s="43" t="str">
        <f t="shared" si="24"/>
        <v>S</v>
      </c>
      <c r="T210" s="44">
        <v>1.1499999999999999</v>
      </c>
      <c r="U210" s="43" t="str">
        <f t="shared" si="25"/>
        <v>S</v>
      </c>
      <c r="V210" s="44">
        <v>23.98</v>
      </c>
      <c r="W210" s="43" t="str">
        <f t="shared" si="26"/>
        <v>S</v>
      </c>
      <c r="X210" s="44">
        <v>11.5</v>
      </c>
      <c r="Y210" s="43" t="str">
        <f t="shared" si="27"/>
        <v>S</v>
      </c>
    </row>
    <row r="211" spans="1:25">
      <c r="A211" s="38">
        <v>2732</v>
      </c>
      <c r="B211" s="39" t="s">
        <v>462</v>
      </c>
      <c r="C211" s="39" t="s">
        <v>484</v>
      </c>
      <c r="D211" s="39" t="s">
        <v>361</v>
      </c>
      <c r="E211" s="39" t="s">
        <v>362</v>
      </c>
      <c r="F211" s="40" t="s">
        <v>363</v>
      </c>
      <c r="G211" s="39" t="s">
        <v>30</v>
      </c>
      <c r="H211" s="39" t="s">
        <v>382</v>
      </c>
      <c r="I211" s="40" t="s">
        <v>32</v>
      </c>
      <c r="J211" s="41">
        <v>8</v>
      </c>
      <c r="K211" s="48">
        <v>0.28999999999999998</v>
      </c>
      <c r="L211" s="44">
        <v>0.74</v>
      </c>
      <c r="M211" s="43" t="str">
        <f t="shared" si="21"/>
        <v>M</v>
      </c>
      <c r="N211" s="44">
        <v>15.3888</v>
      </c>
      <c r="O211" s="43" t="str">
        <f t="shared" si="22"/>
        <v>M</v>
      </c>
      <c r="P211" s="44">
        <v>70.012799999999999</v>
      </c>
      <c r="Q211" s="43" t="str">
        <f t="shared" si="23"/>
        <v>M</v>
      </c>
      <c r="R211" s="44">
        <v>0.64</v>
      </c>
      <c r="S211" s="43" t="str">
        <f t="shared" si="24"/>
        <v>S</v>
      </c>
      <c r="T211" s="44">
        <v>2.42</v>
      </c>
      <c r="U211" s="43" t="str">
        <f t="shared" si="25"/>
        <v>S</v>
      </c>
      <c r="V211" s="44">
        <v>26.62</v>
      </c>
      <c r="W211" s="43" t="str">
        <f t="shared" si="26"/>
        <v>S</v>
      </c>
      <c r="X211" s="44">
        <v>13.12</v>
      </c>
      <c r="Y211" s="43" t="str">
        <f t="shared" si="27"/>
        <v>S</v>
      </c>
    </row>
    <row r="212" spans="1:25">
      <c r="A212" s="38">
        <v>2733</v>
      </c>
      <c r="B212" s="39" t="s">
        <v>485</v>
      </c>
      <c r="C212" s="39" t="s">
        <v>486</v>
      </c>
      <c r="D212" s="39" t="s">
        <v>361</v>
      </c>
      <c r="E212" s="39" t="s">
        <v>362</v>
      </c>
      <c r="F212" s="40" t="s">
        <v>363</v>
      </c>
      <c r="G212" s="39" t="s">
        <v>30</v>
      </c>
      <c r="H212" s="39" t="s">
        <v>401</v>
      </c>
      <c r="I212" s="40" t="s">
        <v>32</v>
      </c>
      <c r="J212" s="41">
        <v>8.1</v>
      </c>
      <c r="K212" s="48">
        <v>0.21</v>
      </c>
      <c r="L212" s="44">
        <v>0.875</v>
      </c>
      <c r="M212" s="43" t="str">
        <f t="shared" si="21"/>
        <v>H</v>
      </c>
      <c r="N212" s="44">
        <v>13.336959999999999</v>
      </c>
      <c r="O212" s="43" t="str">
        <f t="shared" si="22"/>
        <v>M</v>
      </c>
      <c r="P212" s="44">
        <v>80.729600000000005</v>
      </c>
      <c r="Q212" s="43" t="str">
        <f t="shared" si="23"/>
        <v>M</v>
      </c>
      <c r="R212" s="44">
        <v>1.4159999999999999</v>
      </c>
      <c r="S212" s="43" t="str">
        <f t="shared" si="24"/>
        <v>S</v>
      </c>
      <c r="T212" s="44">
        <v>2.266</v>
      </c>
      <c r="U212" s="43" t="str">
        <f t="shared" si="25"/>
        <v>S</v>
      </c>
      <c r="V212" s="44">
        <v>23.08</v>
      </c>
      <c r="W212" s="43" t="str">
        <f t="shared" si="26"/>
        <v>S</v>
      </c>
      <c r="X212" s="44">
        <v>15.02</v>
      </c>
      <c r="Y212" s="43" t="str">
        <f t="shared" si="27"/>
        <v>S</v>
      </c>
    </row>
    <row r="213" spans="1:25">
      <c r="A213" s="38">
        <v>2734</v>
      </c>
      <c r="B213" s="39" t="s">
        <v>487</v>
      </c>
      <c r="C213" s="39" t="s">
        <v>369</v>
      </c>
      <c r="D213" s="39" t="s">
        <v>361</v>
      </c>
      <c r="E213" s="39" t="s">
        <v>362</v>
      </c>
      <c r="F213" s="40" t="s">
        <v>363</v>
      </c>
      <c r="G213" s="39" t="s">
        <v>30</v>
      </c>
      <c r="H213" s="39" t="s">
        <v>382</v>
      </c>
      <c r="I213" s="40" t="s">
        <v>32</v>
      </c>
      <c r="J213" s="41">
        <v>8</v>
      </c>
      <c r="K213" s="48">
        <v>0.32</v>
      </c>
      <c r="L213" s="44">
        <v>0.51</v>
      </c>
      <c r="M213" s="43" t="str">
        <f t="shared" si="21"/>
        <v>M</v>
      </c>
      <c r="N213" s="44">
        <v>18.979520000000001</v>
      </c>
      <c r="O213" s="43" t="str">
        <f t="shared" si="22"/>
        <v>M</v>
      </c>
      <c r="P213" s="44">
        <v>231.41760000000002</v>
      </c>
      <c r="Q213" s="43" t="str">
        <f t="shared" si="23"/>
        <v>H</v>
      </c>
      <c r="R213" s="44">
        <v>1.036</v>
      </c>
      <c r="S213" s="43" t="str">
        <f t="shared" si="24"/>
        <v>S</v>
      </c>
      <c r="T213" s="44">
        <v>2.69</v>
      </c>
      <c r="U213" s="43" t="str">
        <f t="shared" si="25"/>
        <v>S</v>
      </c>
      <c r="V213" s="44">
        <v>20.02</v>
      </c>
      <c r="W213" s="43" t="str">
        <f t="shared" si="26"/>
        <v>S</v>
      </c>
      <c r="X213" s="44">
        <v>14.44</v>
      </c>
      <c r="Y213" s="43" t="str">
        <f t="shared" si="27"/>
        <v>S</v>
      </c>
    </row>
    <row r="214" spans="1:25">
      <c r="A214" s="38">
        <v>2735</v>
      </c>
      <c r="B214" s="39" t="s">
        <v>488</v>
      </c>
      <c r="C214" s="39" t="s">
        <v>489</v>
      </c>
      <c r="D214" s="39" t="s">
        <v>361</v>
      </c>
      <c r="E214" s="39" t="s">
        <v>362</v>
      </c>
      <c r="F214" s="40" t="s">
        <v>363</v>
      </c>
      <c r="G214" s="39" t="s">
        <v>30</v>
      </c>
      <c r="H214" s="39" t="s">
        <v>490</v>
      </c>
      <c r="I214" s="40" t="s">
        <v>32</v>
      </c>
      <c r="J214" s="41">
        <v>8</v>
      </c>
      <c r="K214" s="48">
        <v>0.26</v>
      </c>
      <c r="L214" s="44">
        <v>0.375</v>
      </c>
      <c r="M214" s="43" t="str">
        <f t="shared" si="21"/>
        <v>L</v>
      </c>
      <c r="N214" s="44">
        <v>9.2332800000000006</v>
      </c>
      <c r="O214" s="43" t="str">
        <f t="shared" si="22"/>
        <v>L</v>
      </c>
      <c r="P214" s="44">
        <v>59.024000000000001</v>
      </c>
      <c r="Q214" s="43" t="str">
        <f t="shared" si="23"/>
        <v>M</v>
      </c>
      <c r="R214" s="44">
        <v>0.86799999999999999</v>
      </c>
      <c r="S214" s="43" t="str">
        <f t="shared" si="24"/>
        <v>S</v>
      </c>
      <c r="T214" s="44">
        <v>1.7</v>
      </c>
      <c r="U214" s="43" t="str">
        <f t="shared" si="25"/>
        <v>S</v>
      </c>
      <c r="V214" s="44">
        <v>24.84</v>
      </c>
      <c r="W214" s="43" t="str">
        <f t="shared" si="26"/>
        <v>S</v>
      </c>
      <c r="X214" s="44">
        <v>13.2</v>
      </c>
      <c r="Y214" s="43" t="str">
        <f t="shared" si="27"/>
        <v>S</v>
      </c>
    </row>
    <row r="215" spans="1:25">
      <c r="A215" s="38">
        <v>2736</v>
      </c>
      <c r="B215" s="39" t="s">
        <v>491</v>
      </c>
      <c r="C215" s="39" t="s">
        <v>492</v>
      </c>
      <c r="D215" s="39" t="s">
        <v>361</v>
      </c>
      <c r="E215" s="39" t="s">
        <v>362</v>
      </c>
      <c r="F215" s="40" t="s">
        <v>363</v>
      </c>
      <c r="G215" s="39" t="s">
        <v>30</v>
      </c>
      <c r="H215" s="39" t="s">
        <v>379</v>
      </c>
      <c r="I215" s="40" t="s">
        <v>32</v>
      </c>
      <c r="J215" s="41">
        <v>8.1</v>
      </c>
      <c r="K215" s="48">
        <v>0.19</v>
      </c>
      <c r="L215" s="44">
        <v>0.9375</v>
      </c>
      <c r="M215" s="43" t="str">
        <f t="shared" si="21"/>
        <v>H</v>
      </c>
      <c r="N215" s="44">
        <v>22.570240000000002</v>
      </c>
      <c r="O215" s="43" t="str">
        <f t="shared" si="22"/>
        <v>M</v>
      </c>
      <c r="P215" s="44">
        <v>48.5792</v>
      </c>
      <c r="Q215" s="43" t="str">
        <f t="shared" si="23"/>
        <v>L</v>
      </c>
      <c r="R215" s="44">
        <v>1.0720000000000001</v>
      </c>
      <c r="S215" s="43" t="str">
        <f t="shared" si="24"/>
        <v>S</v>
      </c>
      <c r="T215" s="44">
        <v>1.87</v>
      </c>
      <c r="U215" s="43" t="str">
        <f t="shared" si="25"/>
        <v>S</v>
      </c>
      <c r="V215" s="44">
        <v>27.8</v>
      </c>
      <c r="W215" s="43" t="str">
        <f t="shared" si="26"/>
        <v>S</v>
      </c>
      <c r="X215" s="44">
        <v>12.87</v>
      </c>
      <c r="Y215" s="43" t="str">
        <f t="shared" si="27"/>
        <v>S</v>
      </c>
    </row>
    <row r="216" spans="1:25">
      <c r="A216" s="38">
        <v>2737</v>
      </c>
      <c r="B216" s="39" t="s">
        <v>493</v>
      </c>
      <c r="C216" s="39" t="s">
        <v>494</v>
      </c>
      <c r="D216" s="39" t="s">
        <v>361</v>
      </c>
      <c r="E216" s="39" t="s">
        <v>362</v>
      </c>
      <c r="F216" s="40" t="s">
        <v>363</v>
      </c>
      <c r="G216" s="39" t="s">
        <v>30</v>
      </c>
      <c r="H216" s="39" t="s">
        <v>373</v>
      </c>
      <c r="I216" s="40" t="s">
        <v>32</v>
      </c>
      <c r="J216" s="41">
        <v>8.1</v>
      </c>
      <c r="K216" s="48">
        <v>0.21</v>
      </c>
      <c r="L216" s="44">
        <v>0.375</v>
      </c>
      <c r="M216" s="43" t="str">
        <f t="shared" si="21"/>
        <v>L</v>
      </c>
      <c r="N216" s="44">
        <v>10.259200000000002</v>
      </c>
      <c r="O216" s="43" t="str">
        <f t="shared" si="22"/>
        <v>M</v>
      </c>
      <c r="P216" s="44">
        <v>51.571200000000005</v>
      </c>
      <c r="Q216" s="43" t="str">
        <f t="shared" si="23"/>
        <v>L</v>
      </c>
      <c r="R216" s="44">
        <v>0.74199999999999999</v>
      </c>
      <c r="S216" s="43" t="str">
        <f t="shared" si="24"/>
        <v>S</v>
      </c>
      <c r="T216" s="44">
        <v>1.206</v>
      </c>
      <c r="U216" s="43" t="str">
        <f t="shared" si="25"/>
        <v>S</v>
      </c>
      <c r="V216" s="44">
        <v>22.8</v>
      </c>
      <c r="W216" s="43" t="str">
        <f t="shared" si="26"/>
        <v>S</v>
      </c>
      <c r="X216" s="44">
        <v>11.57</v>
      </c>
      <c r="Y216" s="43" t="str">
        <f t="shared" si="27"/>
        <v>S</v>
      </c>
    </row>
    <row r="217" spans="1:25">
      <c r="A217" s="38">
        <v>2738</v>
      </c>
      <c r="B217" s="39" t="s">
        <v>495</v>
      </c>
      <c r="C217" s="39" t="s">
        <v>496</v>
      </c>
      <c r="D217" s="39" t="s">
        <v>497</v>
      </c>
      <c r="E217" s="39"/>
      <c r="F217" s="40" t="s">
        <v>498</v>
      </c>
      <c r="G217" s="39" t="s">
        <v>301</v>
      </c>
      <c r="H217" s="39" t="s">
        <v>499</v>
      </c>
      <c r="I217" s="40" t="s">
        <v>32</v>
      </c>
      <c r="J217" s="41">
        <v>8</v>
      </c>
      <c r="K217" s="48">
        <v>0.32</v>
      </c>
      <c r="L217" s="44">
        <v>0.51</v>
      </c>
      <c r="M217" s="43" t="str">
        <f t="shared" si="21"/>
        <v>M</v>
      </c>
      <c r="N217" s="44">
        <v>20.00544</v>
      </c>
      <c r="O217" s="43" t="str">
        <f t="shared" si="22"/>
        <v>M</v>
      </c>
      <c r="P217" s="44">
        <v>92.262400000000014</v>
      </c>
      <c r="Q217" s="43" t="str">
        <f t="shared" si="23"/>
        <v>M</v>
      </c>
      <c r="R217" s="44">
        <v>1.6379999999999999</v>
      </c>
      <c r="S217" s="43" t="str">
        <f t="shared" si="24"/>
        <v>S</v>
      </c>
      <c r="T217" s="44">
        <v>2.0680000000000001</v>
      </c>
      <c r="U217" s="43" t="str">
        <f t="shared" si="25"/>
        <v>S</v>
      </c>
      <c r="V217" s="44">
        <v>20.66</v>
      </c>
      <c r="W217" s="43" t="str">
        <f t="shared" si="26"/>
        <v>S</v>
      </c>
      <c r="X217" s="44">
        <v>10.57</v>
      </c>
      <c r="Y217" s="43" t="str">
        <f t="shared" si="27"/>
        <v>S</v>
      </c>
    </row>
    <row r="218" spans="1:25">
      <c r="A218" s="38">
        <v>2739</v>
      </c>
      <c r="B218" s="39" t="s">
        <v>356</v>
      </c>
      <c r="C218" s="39" t="s">
        <v>500</v>
      </c>
      <c r="D218" s="39" t="s">
        <v>497</v>
      </c>
      <c r="E218" s="39"/>
      <c r="F218" s="40" t="s">
        <v>498</v>
      </c>
      <c r="G218" s="39" t="s">
        <v>301</v>
      </c>
      <c r="H218" s="39" t="s">
        <v>499</v>
      </c>
      <c r="I218" s="40" t="s">
        <v>32</v>
      </c>
      <c r="J218" s="41">
        <v>7.7</v>
      </c>
      <c r="K218" s="48">
        <v>0.28999999999999998</v>
      </c>
      <c r="L218" s="44">
        <v>0.625</v>
      </c>
      <c r="M218" s="43" t="str">
        <f t="shared" si="21"/>
        <v>M</v>
      </c>
      <c r="N218" s="44">
        <v>60.016320000000007</v>
      </c>
      <c r="O218" s="43" t="str">
        <f t="shared" si="22"/>
        <v>H</v>
      </c>
      <c r="P218" s="44">
        <v>101.61920000000001</v>
      </c>
      <c r="Q218" s="43" t="str">
        <f t="shared" si="23"/>
        <v>M</v>
      </c>
      <c r="R218" s="44">
        <v>3.9319999999999999</v>
      </c>
      <c r="S218" s="43" t="str">
        <f t="shared" si="24"/>
        <v>S</v>
      </c>
      <c r="T218" s="44">
        <v>2.238</v>
      </c>
      <c r="U218" s="43" t="str">
        <f t="shared" si="25"/>
        <v>S</v>
      </c>
      <c r="V218" s="44">
        <v>27.22</v>
      </c>
      <c r="W218" s="43" t="str">
        <f t="shared" si="26"/>
        <v>S</v>
      </c>
      <c r="X218" s="44">
        <v>11.57</v>
      </c>
      <c r="Y218" s="43" t="str">
        <f t="shared" si="27"/>
        <v>S</v>
      </c>
    </row>
    <row r="219" spans="1:25">
      <c r="A219" s="38">
        <v>2740</v>
      </c>
      <c r="B219" s="39" t="s">
        <v>501</v>
      </c>
      <c r="C219" s="39" t="s">
        <v>502</v>
      </c>
      <c r="D219" s="39" t="s">
        <v>503</v>
      </c>
      <c r="E219" s="39"/>
      <c r="F219" s="40" t="s">
        <v>498</v>
      </c>
      <c r="G219" s="39" t="s">
        <v>301</v>
      </c>
      <c r="H219" s="39" t="s">
        <v>499</v>
      </c>
      <c r="I219" s="40" t="s">
        <v>32</v>
      </c>
      <c r="J219" s="41">
        <v>7.7</v>
      </c>
      <c r="K219" s="48">
        <v>0.37</v>
      </c>
      <c r="L219" s="44">
        <v>0.875</v>
      </c>
      <c r="M219" s="43" t="str">
        <f t="shared" si="21"/>
        <v>H</v>
      </c>
      <c r="N219" s="44">
        <v>39.497920000000001</v>
      </c>
      <c r="O219" s="43" t="str">
        <f t="shared" si="22"/>
        <v>H</v>
      </c>
      <c r="P219" s="44">
        <v>53.529600000000002</v>
      </c>
      <c r="Q219" s="43" t="str">
        <f t="shared" si="23"/>
        <v>L</v>
      </c>
      <c r="R219" s="44">
        <v>3.9620000000000002</v>
      </c>
      <c r="S219" s="43" t="str">
        <f t="shared" si="24"/>
        <v>S</v>
      </c>
      <c r="T219" s="44">
        <v>2.2519999999999998</v>
      </c>
      <c r="U219" s="43" t="str">
        <f t="shared" si="25"/>
        <v>S</v>
      </c>
      <c r="V219" s="44">
        <v>21.94</v>
      </c>
      <c r="W219" s="43" t="str">
        <f t="shared" si="26"/>
        <v>S</v>
      </c>
      <c r="X219" s="44">
        <v>13.54</v>
      </c>
      <c r="Y219" s="43" t="str">
        <f t="shared" si="27"/>
        <v>S</v>
      </c>
    </row>
    <row r="220" spans="1:25">
      <c r="A220" s="38">
        <v>2741</v>
      </c>
      <c r="B220" s="39" t="s">
        <v>504</v>
      </c>
      <c r="C220" s="39" t="s">
        <v>505</v>
      </c>
      <c r="D220" s="39" t="s">
        <v>497</v>
      </c>
      <c r="E220" s="39"/>
      <c r="F220" s="40" t="s">
        <v>498</v>
      </c>
      <c r="G220" s="39" t="s">
        <v>301</v>
      </c>
      <c r="H220" s="39" t="s">
        <v>506</v>
      </c>
      <c r="I220" s="40" t="s">
        <v>32</v>
      </c>
      <c r="J220" s="41">
        <v>7.5</v>
      </c>
      <c r="K220" s="48">
        <v>0.56000000000000005</v>
      </c>
      <c r="L220" s="44">
        <v>0.76</v>
      </c>
      <c r="M220" s="43" t="str">
        <f t="shared" si="21"/>
        <v>H</v>
      </c>
      <c r="N220" s="44">
        <v>16.927680000000002</v>
      </c>
      <c r="O220" s="43" t="str">
        <f t="shared" si="22"/>
        <v>M</v>
      </c>
      <c r="P220" s="44">
        <v>40.092800000000004</v>
      </c>
      <c r="Q220" s="43" t="str">
        <f t="shared" si="23"/>
        <v>L</v>
      </c>
      <c r="R220" s="44">
        <v>1.542</v>
      </c>
      <c r="S220" s="43" t="str">
        <f t="shared" si="24"/>
        <v>S</v>
      </c>
      <c r="T220" s="44">
        <v>2.3220000000000001</v>
      </c>
      <c r="U220" s="43" t="str">
        <f t="shared" si="25"/>
        <v>S</v>
      </c>
      <c r="V220" s="44">
        <v>23.34</v>
      </c>
      <c r="W220" s="43" t="str">
        <f t="shared" si="26"/>
        <v>S</v>
      </c>
      <c r="X220" s="44">
        <v>11.32</v>
      </c>
      <c r="Y220" s="43" t="str">
        <f t="shared" si="27"/>
        <v>S</v>
      </c>
    </row>
    <row r="221" spans="1:25">
      <c r="A221" s="38">
        <v>2742</v>
      </c>
      <c r="B221" s="39" t="s">
        <v>177</v>
      </c>
      <c r="C221" s="39" t="s">
        <v>223</v>
      </c>
      <c r="D221" s="39" t="s">
        <v>497</v>
      </c>
      <c r="E221" s="39"/>
      <c r="F221" s="40" t="s">
        <v>498</v>
      </c>
      <c r="G221" s="39" t="s">
        <v>301</v>
      </c>
      <c r="H221" s="39" t="s">
        <v>507</v>
      </c>
      <c r="I221" s="40" t="s">
        <v>32</v>
      </c>
      <c r="J221" s="41">
        <v>7.7</v>
      </c>
      <c r="K221" s="48">
        <v>0.55000000000000004</v>
      </c>
      <c r="L221" s="44">
        <v>0.875</v>
      </c>
      <c r="M221" s="43" t="str">
        <f t="shared" si="21"/>
        <v>H</v>
      </c>
      <c r="N221" s="44">
        <v>25.648000000000003</v>
      </c>
      <c r="O221" s="43" t="str">
        <f t="shared" si="22"/>
        <v>H</v>
      </c>
      <c r="P221" s="44">
        <v>65.9328</v>
      </c>
      <c r="Q221" s="43" t="str">
        <f t="shared" si="23"/>
        <v>M</v>
      </c>
      <c r="R221" s="44">
        <v>1.6739999999999999</v>
      </c>
      <c r="S221" s="43" t="str">
        <f t="shared" si="24"/>
        <v>S</v>
      </c>
      <c r="T221" s="44">
        <v>2.9580000000000002</v>
      </c>
      <c r="U221" s="43" t="str">
        <f t="shared" si="25"/>
        <v>S</v>
      </c>
      <c r="V221" s="44">
        <v>21.38</v>
      </c>
      <c r="W221" s="43" t="str">
        <f t="shared" si="26"/>
        <v>S</v>
      </c>
      <c r="X221" s="44">
        <v>14.52</v>
      </c>
      <c r="Y221" s="43" t="str">
        <f t="shared" si="27"/>
        <v>S</v>
      </c>
    </row>
    <row r="222" spans="1:25">
      <c r="A222" s="38">
        <v>2743</v>
      </c>
      <c r="B222" s="39" t="s">
        <v>508</v>
      </c>
      <c r="C222" s="39" t="s">
        <v>509</v>
      </c>
      <c r="D222" s="39" t="s">
        <v>510</v>
      </c>
      <c r="E222" s="39"/>
      <c r="F222" s="40" t="s">
        <v>498</v>
      </c>
      <c r="G222" s="39" t="s">
        <v>301</v>
      </c>
      <c r="H222" s="39" t="s">
        <v>511</v>
      </c>
      <c r="I222" s="40" t="s">
        <v>32</v>
      </c>
      <c r="J222" s="41">
        <v>8</v>
      </c>
      <c r="K222" s="48">
        <v>0.23</v>
      </c>
      <c r="L222" s="44">
        <v>0.375</v>
      </c>
      <c r="M222" s="43" t="str">
        <f t="shared" si="21"/>
        <v>L</v>
      </c>
      <c r="N222" s="44">
        <v>2.0518400000000003</v>
      </c>
      <c r="O222" s="43" t="str">
        <f t="shared" si="22"/>
        <v>L</v>
      </c>
      <c r="P222" s="44">
        <v>43.193600000000004</v>
      </c>
      <c r="Q222" s="43" t="str">
        <f t="shared" si="23"/>
        <v>L</v>
      </c>
      <c r="R222" s="44">
        <v>4.63</v>
      </c>
      <c r="S222" s="43" t="str">
        <f t="shared" si="24"/>
        <v>S</v>
      </c>
      <c r="T222" s="44">
        <v>2.1379999999999999</v>
      </c>
      <c r="U222" s="43" t="str">
        <f t="shared" si="25"/>
        <v>S</v>
      </c>
      <c r="V222" s="44">
        <v>13.02</v>
      </c>
      <c r="W222" s="43" t="str">
        <f t="shared" si="26"/>
        <v>S</v>
      </c>
      <c r="X222" s="44">
        <v>14.54</v>
      </c>
      <c r="Y222" s="43" t="str">
        <f t="shared" si="27"/>
        <v>S</v>
      </c>
    </row>
    <row r="223" spans="1:25">
      <c r="A223" s="38">
        <v>2744</v>
      </c>
      <c r="B223" s="39" t="s">
        <v>512</v>
      </c>
      <c r="C223" s="39" t="s">
        <v>513</v>
      </c>
      <c r="D223" s="39" t="s">
        <v>497</v>
      </c>
      <c r="E223" s="39"/>
      <c r="F223" s="40" t="s">
        <v>498</v>
      </c>
      <c r="G223" s="39" t="s">
        <v>301</v>
      </c>
      <c r="H223" s="39" t="s">
        <v>514</v>
      </c>
      <c r="I223" s="40" t="s">
        <v>32</v>
      </c>
      <c r="J223" s="41">
        <v>7.9</v>
      </c>
      <c r="K223" s="48">
        <v>0.39</v>
      </c>
      <c r="L223" s="44">
        <v>0.74</v>
      </c>
      <c r="M223" s="43" t="str">
        <f t="shared" si="21"/>
        <v>M</v>
      </c>
      <c r="N223" s="44">
        <v>31.290560000000003</v>
      </c>
      <c r="O223" s="43" t="str">
        <f t="shared" si="22"/>
        <v>H</v>
      </c>
      <c r="P223" s="44">
        <v>71.372799999999998</v>
      </c>
      <c r="Q223" s="43" t="str">
        <f t="shared" si="23"/>
        <v>M</v>
      </c>
      <c r="R223" s="44">
        <v>1.9419999999999999</v>
      </c>
      <c r="S223" s="43" t="str">
        <f t="shared" si="24"/>
        <v>S</v>
      </c>
      <c r="T223" s="44">
        <v>2.774</v>
      </c>
      <c r="U223" s="43" t="str">
        <f t="shared" si="25"/>
        <v>S</v>
      </c>
      <c r="V223" s="44">
        <v>19.21</v>
      </c>
      <c r="W223" s="43" t="str">
        <f t="shared" si="26"/>
        <v>S</v>
      </c>
      <c r="X223" s="44">
        <v>12.97</v>
      </c>
      <c r="Y223" s="43" t="str">
        <f t="shared" si="27"/>
        <v>S</v>
      </c>
    </row>
    <row r="224" spans="1:25">
      <c r="A224" s="38">
        <v>2745</v>
      </c>
      <c r="B224" s="39" t="s">
        <v>502</v>
      </c>
      <c r="C224" s="39" t="s">
        <v>515</v>
      </c>
      <c r="D224" s="39" t="s">
        <v>516</v>
      </c>
      <c r="E224" s="39"/>
      <c r="F224" s="40" t="s">
        <v>498</v>
      </c>
      <c r="G224" s="39" t="s">
        <v>301</v>
      </c>
      <c r="H224" s="39" t="s">
        <v>499</v>
      </c>
      <c r="I224" s="40" t="s">
        <v>32</v>
      </c>
      <c r="J224" s="41">
        <v>7.9</v>
      </c>
      <c r="K224" s="48">
        <v>0.28999999999999998</v>
      </c>
      <c r="L224" s="44">
        <v>0.9375</v>
      </c>
      <c r="M224" s="43" t="str">
        <f t="shared" si="21"/>
        <v>H</v>
      </c>
      <c r="N224" s="44">
        <v>37.959040000000002</v>
      </c>
      <c r="O224" s="43" t="str">
        <f t="shared" si="22"/>
        <v>H</v>
      </c>
      <c r="P224" s="44">
        <v>48.252800000000001</v>
      </c>
      <c r="Q224" s="43" t="str">
        <f t="shared" si="23"/>
        <v>L</v>
      </c>
      <c r="R224" s="44">
        <v>2.59</v>
      </c>
      <c r="S224" s="43" t="str">
        <f t="shared" si="24"/>
        <v>S</v>
      </c>
      <c r="T224" s="44">
        <v>3.028</v>
      </c>
      <c r="U224" s="43" t="str">
        <f t="shared" si="25"/>
        <v>S</v>
      </c>
      <c r="V224" s="44">
        <v>22.76</v>
      </c>
      <c r="W224" s="43" t="str">
        <f t="shared" si="26"/>
        <v>S</v>
      </c>
      <c r="X224" s="44">
        <v>13.22</v>
      </c>
      <c r="Y224" s="43" t="str">
        <f t="shared" si="27"/>
        <v>S</v>
      </c>
    </row>
    <row r="225" spans="1:25">
      <c r="A225" s="38">
        <v>2746</v>
      </c>
      <c r="B225" s="39" t="s">
        <v>517</v>
      </c>
      <c r="C225" s="39" t="s">
        <v>512</v>
      </c>
      <c r="D225" s="39" t="s">
        <v>497</v>
      </c>
      <c r="E225" s="39"/>
      <c r="F225" s="40" t="s">
        <v>498</v>
      </c>
      <c r="G225" s="39" t="s">
        <v>301</v>
      </c>
      <c r="H225" s="39" t="s">
        <v>499</v>
      </c>
      <c r="I225" s="40" t="s">
        <v>32</v>
      </c>
      <c r="J225" s="41">
        <v>7.7</v>
      </c>
      <c r="K225" s="48">
        <v>0.51</v>
      </c>
      <c r="L225" s="44">
        <v>0.9375</v>
      </c>
      <c r="M225" s="43" t="str">
        <f t="shared" si="21"/>
        <v>H</v>
      </c>
      <c r="N225" s="44">
        <v>28.725760000000001</v>
      </c>
      <c r="O225" s="43" t="str">
        <f t="shared" si="22"/>
        <v>H</v>
      </c>
      <c r="P225" s="44">
        <v>82.688000000000002</v>
      </c>
      <c r="Q225" s="43" t="str">
        <f t="shared" si="23"/>
        <v>M</v>
      </c>
      <c r="R225" s="44">
        <v>1.6240000000000001</v>
      </c>
      <c r="S225" s="43" t="str">
        <f t="shared" si="24"/>
        <v>S</v>
      </c>
      <c r="T225" s="44">
        <v>1.714</v>
      </c>
      <c r="U225" s="43" t="str">
        <f t="shared" si="25"/>
        <v>S</v>
      </c>
      <c r="V225" s="44">
        <v>20.98</v>
      </c>
      <c r="W225" s="43" t="str">
        <f t="shared" si="26"/>
        <v>S</v>
      </c>
      <c r="X225" s="44">
        <v>12.98</v>
      </c>
      <c r="Y225" s="43" t="str">
        <f t="shared" si="27"/>
        <v>S</v>
      </c>
    </row>
    <row r="226" spans="1:25">
      <c r="A226" s="38">
        <v>2747</v>
      </c>
      <c r="B226" s="39" t="s">
        <v>518</v>
      </c>
      <c r="C226" s="39" t="s">
        <v>519</v>
      </c>
      <c r="D226" s="39" t="s">
        <v>520</v>
      </c>
      <c r="E226" s="39"/>
      <c r="F226" s="40" t="s">
        <v>498</v>
      </c>
      <c r="G226" s="39" t="s">
        <v>301</v>
      </c>
      <c r="H226" s="39" t="s">
        <v>499</v>
      </c>
      <c r="I226" s="40" t="s">
        <v>32</v>
      </c>
      <c r="J226" s="41">
        <v>7.9</v>
      </c>
      <c r="K226" s="48">
        <v>0.39</v>
      </c>
      <c r="L226" s="44">
        <v>0.9375</v>
      </c>
      <c r="M226" s="43" t="str">
        <f t="shared" si="21"/>
        <v>H</v>
      </c>
      <c r="N226" s="44">
        <v>23.596160000000001</v>
      </c>
      <c r="O226" s="43" t="str">
        <f t="shared" si="22"/>
        <v>H</v>
      </c>
      <c r="P226" s="44">
        <v>73.712000000000003</v>
      </c>
      <c r="Q226" s="43" t="str">
        <f t="shared" si="23"/>
        <v>M</v>
      </c>
      <c r="R226" s="44">
        <v>4.4180000000000001</v>
      </c>
      <c r="S226" s="43" t="str">
        <f t="shared" si="24"/>
        <v>S</v>
      </c>
      <c r="T226" s="44">
        <v>2.012</v>
      </c>
      <c r="U226" s="43" t="str">
        <f t="shared" si="25"/>
        <v>S</v>
      </c>
      <c r="V226" s="44">
        <v>17.75</v>
      </c>
      <c r="W226" s="43" t="str">
        <f t="shared" si="26"/>
        <v>S</v>
      </c>
      <c r="X226" s="44">
        <v>12.51</v>
      </c>
      <c r="Y226" s="43" t="str">
        <f t="shared" si="27"/>
        <v>S</v>
      </c>
    </row>
    <row r="227" spans="1:25">
      <c r="A227" s="38">
        <v>2748</v>
      </c>
      <c r="B227" s="39" t="s">
        <v>521</v>
      </c>
      <c r="C227" s="39" t="s">
        <v>502</v>
      </c>
      <c r="D227" s="39" t="s">
        <v>503</v>
      </c>
      <c r="E227" s="39"/>
      <c r="F227" s="40" t="s">
        <v>498</v>
      </c>
      <c r="G227" s="39" t="s">
        <v>301</v>
      </c>
      <c r="H227" s="39" t="s">
        <v>499</v>
      </c>
      <c r="I227" s="40" t="s">
        <v>32</v>
      </c>
      <c r="J227" s="41">
        <v>7.5</v>
      </c>
      <c r="K227" s="48">
        <v>0.48</v>
      </c>
      <c r="L227" s="44">
        <v>0.875</v>
      </c>
      <c r="M227" s="43" t="str">
        <f t="shared" si="21"/>
        <v>H</v>
      </c>
      <c r="N227" s="44">
        <v>25.135040000000004</v>
      </c>
      <c r="O227" s="43" t="str">
        <f t="shared" si="22"/>
        <v>H</v>
      </c>
      <c r="P227" s="44">
        <v>73.440000000000012</v>
      </c>
      <c r="Q227" s="43" t="str">
        <f t="shared" si="23"/>
        <v>M</v>
      </c>
      <c r="R227" s="44">
        <v>4.0140000000000002</v>
      </c>
      <c r="S227" s="43" t="str">
        <f t="shared" si="24"/>
        <v>S</v>
      </c>
      <c r="T227" s="44">
        <v>3.0840000000000001</v>
      </c>
      <c r="U227" s="43" t="str">
        <f t="shared" si="25"/>
        <v>S</v>
      </c>
      <c r="V227" s="44">
        <v>23.08</v>
      </c>
      <c r="W227" s="43" t="str">
        <f t="shared" si="26"/>
        <v>S</v>
      </c>
      <c r="X227" s="44">
        <v>14.35</v>
      </c>
      <c r="Y227" s="43" t="str">
        <f t="shared" si="27"/>
        <v>S</v>
      </c>
    </row>
    <row r="228" spans="1:25">
      <c r="A228" s="38">
        <v>2749</v>
      </c>
      <c r="B228" s="39" t="s">
        <v>365</v>
      </c>
      <c r="C228" s="39" t="s">
        <v>522</v>
      </c>
      <c r="D228" s="39" t="s">
        <v>523</v>
      </c>
      <c r="E228" s="39"/>
      <c r="F228" s="40" t="s">
        <v>498</v>
      </c>
      <c r="G228" s="39" t="s">
        <v>301</v>
      </c>
      <c r="H228" s="39" t="s">
        <v>499</v>
      </c>
      <c r="I228" s="40" t="s">
        <v>32</v>
      </c>
      <c r="J228" s="41">
        <v>7.8</v>
      </c>
      <c r="K228" s="48">
        <v>0.22</v>
      </c>
      <c r="L228" s="44">
        <v>0.625</v>
      </c>
      <c r="M228" s="43" t="str">
        <f t="shared" si="21"/>
        <v>M</v>
      </c>
      <c r="N228" s="44">
        <v>8.720320000000001</v>
      </c>
      <c r="O228" s="43" t="str">
        <f t="shared" si="22"/>
        <v>L</v>
      </c>
      <c r="P228" s="44">
        <v>69.686400000000006</v>
      </c>
      <c r="Q228" s="43" t="str">
        <f t="shared" si="23"/>
        <v>M</v>
      </c>
      <c r="R228" s="44">
        <v>4.9000000000000004</v>
      </c>
      <c r="S228" s="43" t="str">
        <f t="shared" si="24"/>
        <v>S</v>
      </c>
      <c r="T228" s="44">
        <v>1.8560000000000001</v>
      </c>
      <c r="U228" s="43" t="str">
        <f t="shared" si="25"/>
        <v>S</v>
      </c>
      <c r="V228" s="44">
        <v>16.38</v>
      </c>
      <c r="W228" s="43" t="str">
        <f t="shared" si="26"/>
        <v>S</v>
      </c>
      <c r="X228" s="44">
        <v>14.15</v>
      </c>
      <c r="Y228" s="43" t="str">
        <f t="shared" si="27"/>
        <v>S</v>
      </c>
    </row>
    <row r="229" spans="1:25">
      <c r="A229" s="38">
        <v>2750</v>
      </c>
      <c r="B229" s="39" t="s">
        <v>524</v>
      </c>
      <c r="C229" s="39" t="s">
        <v>525</v>
      </c>
      <c r="D229" s="39" t="s">
        <v>497</v>
      </c>
      <c r="E229" s="39"/>
      <c r="F229" s="40" t="s">
        <v>498</v>
      </c>
      <c r="G229" s="39" t="s">
        <v>301</v>
      </c>
      <c r="H229" s="39" t="s">
        <v>526</v>
      </c>
      <c r="I229" s="40" t="s">
        <v>32</v>
      </c>
      <c r="J229" s="41">
        <v>7.5</v>
      </c>
      <c r="K229" s="48">
        <v>0.61</v>
      </c>
      <c r="L229" s="44">
        <v>0.9375</v>
      </c>
      <c r="M229" s="43" t="str">
        <f t="shared" si="21"/>
        <v>H</v>
      </c>
      <c r="N229" s="44">
        <v>39.497920000000001</v>
      </c>
      <c r="O229" s="43" t="str">
        <f t="shared" si="22"/>
        <v>H</v>
      </c>
      <c r="P229" s="44">
        <v>68.598399999999998</v>
      </c>
      <c r="Q229" s="43" t="str">
        <f t="shared" si="23"/>
        <v>M</v>
      </c>
      <c r="R229" s="44">
        <v>2.3220000000000001</v>
      </c>
      <c r="S229" s="43" t="str">
        <f t="shared" si="24"/>
        <v>S</v>
      </c>
      <c r="T229" s="44">
        <v>3.6360000000000001</v>
      </c>
      <c r="U229" s="43" t="str">
        <f t="shared" si="25"/>
        <v>S</v>
      </c>
      <c r="V229" s="44">
        <v>13.15</v>
      </c>
      <c r="W229" s="43" t="str">
        <f t="shared" si="26"/>
        <v>S</v>
      </c>
      <c r="X229" s="44">
        <v>13.79</v>
      </c>
      <c r="Y229" s="43" t="str">
        <f t="shared" si="27"/>
        <v>S</v>
      </c>
    </row>
    <row r="230" spans="1:25">
      <c r="A230" s="38">
        <v>2751</v>
      </c>
      <c r="B230" s="39" t="s">
        <v>527</v>
      </c>
      <c r="C230" s="39" t="s">
        <v>496</v>
      </c>
      <c r="D230" s="39" t="s">
        <v>497</v>
      </c>
      <c r="E230" s="39"/>
      <c r="F230" s="40" t="s">
        <v>498</v>
      </c>
      <c r="G230" s="39" t="s">
        <v>301</v>
      </c>
      <c r="H230" s="39" t="s">
        <v>528</v>
      </c>
      <c r="I230" s="40" t="s">
        <v>32</v>
      </c>
      <c r="J230" s="41">
        <v>7.8</v>
      </c>
      <c r="K230" s="48">
        <v>0.31</v>
      </c>
      <c r="L230" s="44">
        <v>0.875</v>
      </c>
      <c r="M230" s="43" t="str">
        <f t="shared" si="21"/>
        <v>H</v>
      </c>
      <c r="N230" s="44">
        <v>47.705280000000002</v>
      </c>
      <c r="O230" s="43" t="str">
        <f t="shared" si="22"/>
        <v>H</v>
      </c>
      <c r="P230" s="44">
        <v>82.796800000000005</v>
      </c>
      <c r="Q230" s="43" t="str">
        <f t="shared" si="23"/>
        <v>M</v>
      </c>
      <c r="R230" s="44">
        <v>3.1579999999999999</v>
      </c>
      <c r="S230" s="43" t="str">
        <f t="shared" si="24"/>
        <v>S</v>
      </c>
      <c r="T230" s="44">
        <v>1.3340000000000001</v>
      </c>
      <c r="U230" s="43" t="str">
        <f t="shared" si="25"/>
        <v>S</v>
      </c>
      <c r="V230" s="44">
        <v>16.52</v>
      </c>
      <c r="W230" s="43" t="str">
        <f t="shared" si="26"/>
        <v>S</v>
      </c>
      <c r="X230" s="44">
        <v>12.08</v>
      </c>
      <c r="Y230" s="43" t="str">
        <f t="shared" si="27"/>
        <v>S</v>
      </c>
    </row>
    <row r="231" spans="1:25">
      <c r="A231" s="38">
        <v>2752</v>
      </c>
      <c r="B231" s="39" t="s">
        <v>529</v>
      </c>
      <c r="C231" s="39" t="s">
        <v>512</v>
      </c>
      <c r="D231" s="39" t="s">
        <v>497</v>
      </c>
      <c r="E231" s="39"/>
      <c r="F231" s="40" t="s">
        <v>498</v>
      </c>
      <c r="G231" s="39" t="s">
        <v>301</v>
      </c>
      <c r="H231" s="39" t="s">
        <v>499</v>
      </c>
      <c r="I231" s="40" t="s">
        <v>32</v>
      </c>
      <c r="J231" s="41">
        <v>7.7</v>
      </c>
      <c r="K231" s="48">
        <v>0.43</v>
      </c>
      <c r="L231" s="44">
        <v>0.76</v>
      </c>
      <c r="M231" s="43" t="str">
        <f t="shared" si="21"/>
        <v>H</v>
      </c>
      <c r="N231" s="44">
        <v>41.036800000000007</v>
      </c>
      <c r="O231" s="43" t="str">
        <f t="shared" si="22"/>
        <v>H</v>
      </c>
      <c r="P231" s="44">
        <v>64.137600000000006</v>
      </c>
      <c r="Q231" s="43" t="str">
        <f t="shared" si="23"/>
        <v>M</v>
      </c>
      <c r="R231" s="44">
        <v>1.6539999999999999</v>
      </c>
      <c r="S231" s="43" t="str">
        <f t="shared" si="24"/>
        <v>S</v>
      </c>
      <c r="T231" s="44">
        <v>2.3919999999999999</v>
      </c>
      <c r="U231" s="43" t="str">
        <f t="shared" si="25"/>
        <v>S</v>
      </c>
      <c r="V231" s="44">
        <v>18.2</v>
      </c>
      <c r="W231" s="43" t="str">
        <f t="shared" si="26"/>
        <v>S</v>
      </c>
      <c r="X231" s="44">
        <v>11.78</v>
      </c>
      <c r="Y231" s="43" t="str">
        <f t="shared" si="27"/>
        <v>S</v>
      </c>
    </row>
    <row r="232" spans="1:25">
      <c r="A232" s="38">
        <v>2753</v>
      </c>
      <c r="B232" s="39" t="s">
        <v>530</v>
      </c>
      <c r="C232" s="39" t="s">
        <v>531</v>
      </c>
      <c r="D232" s="39" t="s">
        <v>497</v>
      </c>
      <c r="E232" s="39"/>
      <c r="F232" s="40" t="s">
        <v>498</v>
      </c>
      <c r="G232" s="39" t="s">
        <v>301</v>
      </c>
      <c r="H232" s="39" t="s">
        <v>532</v>
      </c>
      <c r="I232" s="40" t="s">
        <v>32</v>
      </c>
      <c r="J232" s="41">
        <v>8</v>
      </c>
      <c r="K232" s="48">
        <v>0.31</v>
      </c>
      <c r="L232" s="44">
        <v>0.76</v>
      </c>
      <c r="M232" s="43" t="str">
        <f t="shared" si="21"/>
        <v>H</v>
      </c>
      <c r="N232" s="44">
        <v>38.984960000000001</v>
      </c>
      <c r="O232" s="43" t="str">
        <f t="shared" si="22"/>
        <v>H</v>
      </c>
      <c r="P232" s="44">
        <v>75.616000000000014</v>
      </c>
      <c r="Q232" s="43" t="str">
        <f t="shared" si="23"/>
        <v>M</v>
      </c>
      <c r="R232" s="44">
        <v>4.0679999999999996</v>
      </c>
      <c r="S232" s="43" t="str">
        <f t="shared" si="24"/>
        <v>S</v>
      </c>
      <c r="T232" s="44">
        <v>2.52</v>
      </c>
      <c r="U232" s="43" t="str">
        <f t="shared" si="25"/>
        <v>S</v>
      </c>
      <c r="V232" s="44">
        <v>22.98</v>
      </c>
      <c r="W232" s="43" t="str">
        <f t="shared" si="26"/>
        <v>S</v>
      </c>
      <c r="X232" s="44">
        <v>14.87</v>
      </c>
      <c r="Y232" s="43" t="str">
        <f t="shared" si="27"/>
        <v>S</v>
      </c>
    </row>
    <row r="233" spans="1:25">
      <c r="A233" s="38">
        <v>2754</v>
      </c>
      <c r="B233" s="39" t="s">
        <v>533</v>
      </c>
      <c r="C233" s="39" t="s">
        <v>534</v>
      </c>
      <c r="D233" s="39" t="s">
        <v>497</v>
      </c>
      <c r="E233" s="39"/>
      <c r="F233" s="40" t="s">
        <v>498</v>
      </c>
      <c r="G233" s="39" t="s">
        <v>301</v>
      </c>
      <c r="H233" s="39" t="s">
        <v>499</v>
      </c>
      <c r="I233" s="40" t="s">
        <v>32</v>
      </c>
      <c r="J233" s="41">
        <v>7.7</v>
      </c>
      <c r="K233" s="48">
        <v>0.55000000000000004</v>
      </c>
      <c r="L233" s="44">
        <v>0.625</v>
      </c>
      <c r="M233" s="43" t="str">
        <f t="shared" si="21"/>
        <v>M</v>
      </c>
      <c r="N233" s="44">
        <v>30.26464</v>
      </c>
      <c r="O233" s="43" t="str">
        <f t="shared" si="22"/>
        <v>H</v>
      </c>
      <c r="P233" s="44">
        <v>61.852800000000002</v>
      </c>
      <c r="Q233" s="43" t="str">
        <f t="shared" si="23"/>
        <v>M</v>
      </c>
      <c r="R233" s="44">
        <v>3.512</v>
      </c>
      <c r="S233" s="43" t="str">
        <f t="shared" si="24"/>
        <v>S</v>
      </c>
      <c r="T233" s="44">
        <v>2.3079999999999998</v>
      </c>
      <c r="U233" s="43" t="str">
        <f t="shared" si="25"/>
        <v>S</v>
      </c>
      <c r="V233" s="44">
        <v>22.34</v>
      </c>
      <c r="W233" s="43" t="str">
        <f t="shared" si="26"/>
        <v>S</v>
      </c>
      <c r="X233" s="44">
        <v>13.27</v>
      </c>
      <c r="Y233" s="43" t="str">
        <f t="shared" si="27"/>
        <v>S</v>
      </c>
    </row>
    <row r="234" spans="1:25">
      <c r="A234" s="38">
        <v>2755</v>
      </c>
      <c r="B234" s="39" t="s">
        <v>535</v>
      </c>
      <c r="C234" s="39" t="s">
        <v>531</v>
      </c>
      <c r="D234" s="39" t="s">
        <v>497</v>
      </c>
      <c r="E234" s="39"/>
      <c r="F234" s="40" t="s">
        <v>498</v>
      </c>
      <c r="G234" s="39" t="s">
        <v>301</v>
      </c>
      <c r="H234" s="39" t="s">
        <v>528</v>
      </c>
      <c r="I234" s="40" t="s">
        <v>32</v>
      </c>
      <c r="J234" s="41">
        <v>7.9</v>
      </c>
      <c r="K234" s="48">
        <v>0.37</v>
      </c>
      <c r="L234" s="44">
        <v>0.92499999999999982</v>
      </c>
      <c r="M234" s="43" t="str">
        <f t="shared" si="21"/>
        <v>H</v>
      </c>
      <c r="N234" s="44">
        <v>20.00544</v>
      </c>
      <c r="O234" s="43" t="str">
        <f t="shared" si="22"/>
        <v>M</v>
      </c>
      <c r="P234" s="44">
        <v>63.648000000000003</v>
      </c>
      <c r="Q234" s="43" t="str">
        <f t="shared" si="23"/>
        <v>M</v>
      </c>
      <c r="R234" s="44">
        <v>2.14</v>
      </c>
      <c r="S234" s="43" t="str">
        <f t="shared" si="24"/>
        <v>S</v>
      </c>
      <c r="T234" s="44">
        <v>1.87</v>
      </c>
      <c r="U234" s="43" t="str">
        <f t="shared" si="25"/>
        <v>S</v>
      </c>
      <c r="V234" s="44">
        <v>12.43</v>
      </c>
      <c r="W234" s="43" t="str">
        <f t="shared" si="26"/>
        <v>S</v>
      </c>
      <c r="X234" s="44">
        <v>14.32</v>
      </c>
      <c r="Y234" s="43" t="str">
        <f t="shared" si="27"/>
        <v>S</v>
      </c>
    </row>
    <row r="235" spans="1:25">
      <c r="A235" s="38">
        <v>2756</v>
      </c>
      <c r="B235" s="39" t="s">
        <v>531</v>
      </c>
      <c r="C235" s="39" t="s">
        <v>536</v>
      </c>
      <c r="D235" s="39" t="s">
        <v>497</v>
      </c>
      <c r="E235" s="39"/>
      <c r="F235" s="40" t="s">
        <v>498</v>
      </c>
      <c r="G235" s="39" t="s">
        <v>301</v>
      </c>
      <c r="H235" s="39" t="s">
        <v>507</v>
      </c>
      <c r="I235" s="40" t="s">
        <v>32</v>
      </c>
      <c r="J235" s="41">
        <v>7.6</v>
      </c>
      <c r="K235" s="48">
        <v>0.54</v>
      </c>
      <c r="L235" s="44">
        <v>0.9375</v>
      </c>
      <c r="M235" s="43" t="str">
        <f t="shared" si="21"/>
        <v>H</v>
      </c>
      <c r="N235" s="44">
        <v>28.212800000000001</v>
      </c>
      <c r="O235" s="43" t="str">
        <f t="shared" si="22"/>
        <v>H</v>
      </c>
      <c r="P235" s="44">
        <v>60.275200000000005</v>
      </c>
      <c r="Q235" s="43" t="str">
        <f t="shared" si="23"/>
        <v>M</v>
      </c>
      <c r="R235" s="44">
        <v>3.754</v>
      </c>
      <c r="S235" s="43" t="str">
        <f t="shared" si="24"/>
        <v>S</v>
      </c>
      <c r="T235" s="44">
        <v>3.5219999999999998</v>
      </c>
      <c r="U235" s="43" t="str">
        <f t="shared" si="25"/>
        <v>S</v>
      </c>
      <c r="V235" s="44">
        <v>23.94</v>
      </c>
      <c r="W235" s="43" t="str">
        <f t="shared" si="26"/>
        <v>S</v>
      </c>
      <c r="X235" s="44">
        <v>11.86</v>
      </c>
      <c r="Y235" s="43" t="str">
        <f t="shared" si="27"/>
        <v>S</v>
      </c>
    </row>
    <row r="236" spans="1:25">
      <c r="A236" s="38">
        <v>2757</v>
      </c>
      <c r="B236" s="39" t="s">
        <v>537</v>
      </c>
      <c r="C236" s="39" t="s">
        <v>538</v>
      </c>
      <c r="D236" s="39" t="s">
        <v>520</v>
      </c>
      <c r="E236" s="39"/>
      <c r="F236" s="40" t="s">
        <v>498</v>
      </c>
      <c r="G236" s="39" t="s">
        <v>301</v>
      </c>
      <c r="H236" s="39" t="s">
        <v>511</v>
      </c>
      <c r="I236" s="40" t="s">
        <v>32</v>
      </c>
      <c r="J236" s="41">
        <v>7.8</v>
      </c>
      <c r="K236" s="48">
        <v>0.35</v>
      </c>
      <c r="L236" s="44">
        <v>0.76</v>
      </c>
      <c r="M236" s="43" t="str">
        <f t="shared" si="21"/>
        <v>H</v>
      </c>
      <c r="N236" s="44">
        <v>42.062720000000006</v>
      </c>
      <c r="O236" s="43" t="str">
        <f t="shared" si="22"/>
        <v>H</v>
      </c>
      <c r="P236" s="44">
        <v>88.617599999999996</v>
      </c>
      <c r="Q236" s="43" t="str">
        <f t="shared" si="23"/>
        <v>M</v>
      </c>
      <c r="R236" s="44">
        <v>3.73</v>
      </c>
      <c r="S236" s="43" t="str">
        <f t="shared" si="24"/>
        <v>S</v>
      </c>
      <c r="T236" s="44">
        <v>2.4500000000000002</v>
      </c>
      <c r="U236" s="43" t="str">
        <f t="shared" si="25"/>
        <v>S</v>
      </c>
      <c r="V236" s="44">
        <v>21.26</v>
      </c>
      <c r="W236" s="43" t="str">
        <f t="shared" si="26"/>
        <v>S</v>
      </c>
      <c r="X236" s="44">
        <v>11.85</v>
      </c>
      <c r="Y236" s="43" t="str">
        <f t="shared" si="27"/>
        <v>S</v>
      </c>
    </row>
    <row r="237" spans="1:25">
      <c r="A237" s="38">
        <v>2758</v>
      </c>
      <c r="B237" s="39" t="s">
        <v>539</v>
      </c>
      <c r="C237" s="39" t="s">
        <v>540</v>
      </c>
      <c r="D237" s="39" t="s">
        <v>541</v>
      </c>
      <c r="E237" s="39"/>
      <c r="F237" s="40" t="s">
        <v>542</v>
      </c>
      <c r="G237" s="39" t="s">
        <v>543</v>
      </c>
      <c r="H237" s="39">
        <v>0.3</v>
      </c>
      <c r="I237" s="40" t="s">
        <v>32</v>
      </c>
      <c r="J237" s="41">
        <v>8.5</v>
      </c>
      <c r="K237" s="48">
        <v>0.45</v>
      </c>
      <c r="L237" s="44">
        <v>0.97500000000000009</v>
      </c>
      <c r="M237" s="43" t="str">
        <f t="shared" si="21"/>
        <v>H</v>
      </c>
      <c r="N237" s="44">
        <v>21.544320000000003</v>
      </c>
      <c r="O237" s="43" t="str">
        <f t="shared" si="22"/>
        <v>M</v>
      </c>
      <c r="P237" s="44">
        <v>262.42560000000003</v>
      </c>
      <c r="Q237" s="43" t="str">
        <f t="shared" si="23"/>
        <v>H</v>
      </c>
      <c r="R237" s="44">
        <v>1.776</v>
      </c>
      <c r="S237" s="43" t="str">
        <f t="shared" si="24"/>
        <v>S</v>
      </c>
      <c r="T237" s="44">
        <v>1.4039999999999999</v>
      </c>
      <c r="U237" s="43" t="str">
        <f t="shared" si="25"/>
        <v>S</v>
      </c>
      <c r="V237" s="44">
        <v>3.3279999999999998</v>
      </c>
      <c r="W237" s="43" t="str">
        <f t="shared" si="26"/>
        <v>D</v>
      </c>
      <c r="X237" s="44">
        <v>12.05</v>
      </c>
      <c r="Y237" s="43" t="str">
        <f t="shared" si="27"/>
        <v>S</v>
      </c>
    </row>
    <row r="238" spans="1:25">
      <c r="A238" s="38">
        <v>2759</v>
      </c>
      <c r="B238" s="39" t="s">
        <v>295</v>
      </c>
      <c r="C238" s="39" t="s">
        <v>544</v>
      </c>
      <c r="D238" s="39" t="s">
        <v>541</v>
      </c>
      <c r="E238" s="39"/>
      <c r="F238" s="40" t="s">
        <v>542</v>
      </c>
      <c r="G238" s="39" t="s">
        <v>543</v>
      </c>
      <c r="H238" s="39">
        <v>0.4</v>
      </c>
      <c r="I238" s="40" t="s">
        <v>32</v>
      </c>
      <c r="J238" s="41">
        <v>8.6999999999999993</v>
      </c>
      <c r="K238" s="48">
        <v>0.51</v>
      </c>
      <c r="L238" s="44">
        <v>0.875</v>
      </c>
      <c r="M238" s="43" t="str">
        <f t="shared" si="21"/>
        <v>H</v>
      </c>
      <c r="N238" s="44">
        <v>23.596160000000001</v>
      </c>
      <c r="O238" s="43" t="str">
        <f t="shared" si="22"/>
        <v>H</v>
      </c>
      <c r="P238" s="44">
        <v>299.36320000000001</v>
      </c>
      <c r="Q238" s="43" t="str">
        <f t="shared" si="23"/>
        <v>H</v>
      </c>
      <c r="R238" s="44">
        <v>1.37</v>
      </c>
      <c r="S238" s="43" t="str">
        <f t="shared" si="24"/>
        <v>S</v>
      </c>
      <c r="T238" s="44">
        <v>1.306</v>
      </c>
      <c r="U238" s="43" t="str">
        <f t="shared" si="25"/>
        <v>S</v>
      </c>
      <c r="V238" s="44">
        <v>2.282</v>
      </c>
      <c r="W238" s="43" t="str">
        <f t="shared" si="26"/>
        <v>D</v>
      </c>
      <c r="X238" s="44">
        <v>10.31</v>
      </c>
      <c r="Y238" s="43" t="str">
        <f t="shared" si="27"/>
        <v>S</v>
      </c>
    </row>
    <row r="239" spans="1:25">
      <c r="A239" s="38">
        <v>2760</v>
      </c>
      <c r="B239" s="39" t="s">
        <v>545</v>
      </c>
      <c r="C239" s="39" t="s">
        <v>546</v>
      </c>
      <c r="D239" s="39" t="s">
        <v>547</v>
      </c>
      <c r="E239" s="39"/>
      <c r="F239" s="40" t="s">
        <v>542</v>
      </c>
      <c r="G239" s="39" t="s">
        <v>543</v>
      </c>
      <c r="H239" s="39">
        <v>0.3</v>
      </c>
      <c r="I239" s="40" t="s">
        <v>32</v>
      </c>
      <c r="J239" s="41">
        <v>8.5</v>
      </c>
      <c r="K239" s="48">
        <v>0.43</v>
      </c>
      <c r="L239" s="44">
        <v>0.76</v>
      </c>
      <c r="M239" s="43" t="str">
        <f t="shared" si="21"/>
        <v>H</v>
      </c>
      <c r="N239" s="44">
        <v>27.186880000000002</v>
      </c>
      <c r="O239" s="43" t="str">
        <f t="shared" si="22"/>
        <v>H</v>
      </c>
      <c r="P239" s="44">
        <v>270.74880000000002</v>
      </c>
      <c r="Q239" s="43" t="str">
        <f t="shared" si="23"/>
        <v>H</v>
      </c>
      <c r="R239" s="44">
        <v>1.776</v>
      </c>
      <c r="S239" s="43" t="str">
        <f t="shared" si="24"/>
        <v>S</v>
      </c>
      <c r="T239" s="44">
        <v>0.65600000000000003</v>
      </c>
      <c r="U239" s="43" t="str">
        <f t="shared" si="25"/>
        <v>S</v>
      </c>
      <c r="V239" s="44">
        <v>1.0980000000000001</v>
      </c>
      <c r="W239" s="43" t="str">
        <f t="shared" si="26"/>
        <v>D</v>
      </c>
      <c r="X239" s="44">
        <v>9.782</v>
      </c>
      <c r="Y239" s="43" t="str">
        <f t="shared" si="27"/>
        <v>S</v>
      </c>
    </row>
    <row r="240" spans="1:25">
      <c r="A240" s="38">
        <v>2761</v>
      </c>
      <c r="B240" s="39" t="s">
        <v>548</v>
      </c>
      <c r="C240" s="39" t="s">
        <v>549</v>
      </c>
      <c r="D240" s="39" t="s">
        <v>541</v>
      </c>
      <c r="E240" s="39"/>
      <c r="F240" s="40" t="s">
        <v>542</v>
      </c>
      <c r="G240" s="39" t="s">
        <v>543</v>
      </c>
      <c r="H240" s="39">
        <v>0.4</v>
      </c>
      <c r="I240" s="40" t="s">
        <v>32</v>
      </c>
      <c r="J240" s="41">
        <v>8.5</v>
      </c>
      <c r="K240" s="48">
        <v>0.28999999999999998</v>
      </c>
      <c r="L240" s="44">
        <v>0.375</v>
      </c>
      <c r="M240" s="43" t="str">
        <f t="shared" si="21"/>
        <v>L</v>
      </c>
      <c r="N240" s="44">
        <v>17.440640000000002</v>
      </c>
      <c r="O240" s="43" t="str">
        <f t="shared" si="22"/>
        <v>M</v>
      </c>
      <c r="P240" s="44">
        <v>239.52320000000003</v>
      </c>
      <c r="Q240" s="43" t="str">
        <f t="shared" si="23"/>
        <v>H</v>
      </c>
      <c r="R240" s="44">
        <v>1.1120000000000001</v>
      </c>
      <c r="S240" s="43" t="str">
        <f t="shared" si="24"/>
        <v>S</v>
      </c>
      <c r="T240" s="44">
        <v>0.45800000000000002</v>
      </c>
      <c r="U240" s="43" t="str">
        <f t="shared" si="25"/>
        <v>S</v>
      </c>
      <c r="V240" s="44">
        <v>2.5539999999999998</v>
      </c>
      <c r="W240" s="43" t="str">
        <f t="shared" si="26"/>
        <v>D</v>
      </c>
      <c r="X240" s="44">
        <v>10.050000000000001</v>
      </c>
      <c r="Y240" s="43" t="str">
        <f t="shared" si="27"/>
        <v>S</v>
      </c>
    </row>
    <row r="241" spans="1:25">
      <c r="A241" s="38">
        <v>2762</v>
      </c>
      <c r="B241" s="39" t="s">
        <v>550</v>
      </c>
      <c r="C241" s="39" t="s">
        <v>548</v>
      </c>
      <c r="D241" s="39" t="s">
        <v>547</v>
      </c>
      <c r="E241" s="39"/>
      <c r="F241" s="40" t="s">
        <v>542</v>
      </c>
      <c r="G241" s="39" t="s">
        <v>543</v>
      </c>
      <c r="H241" s="39">
        <v>0.6</v>
      </c>
      <c r="I241" s="40" t="s">
        <v>32</v>
      </c>
      <c r="J241" s="41">
        <v>8.6</v>
      </c>
      <c r="K241" s="48">
        <v>0.38</v>
      </c>
      <c r="L241" s="44">
        <v>0.625</v>
      </c>
      <c r="M241" s="43" t="str">
        <f t="shared" si="21"/>
        <v>M</v>
      </c>
      <c r="N241" s="44">
        <v>12.824000000000002</v>
      </c>
      <c r="O241" s="43" t="str">
        <f t="shared" si="22"/>
        <v>M</v>
      </c>
      <c r="P241" s="44">
        <v>198.94080000000002</v>
      </c>
      <c r="Q241" s="43" t="str">
        <f t="shared" si="23"/>
        <v>H</v>
      </c>
      <c r="R241" s="44">
        <v>1.1619999999999999</v>
      </c>
      <c r="S241" s="43" t="str">
        <f t="shared" si="24"/>
        <v>S</v>
      </c>
      <c r="T241" s="44">
        <v>1.262</v>
      </c>
      <c r="U241" s="43" t="str">
        <f t="shared" si="25"/>
        <v>S</v>
      </c>
      <c r="V241" s="44">
        <v>2.008</v>
      </c>
      <c r="W241" s="43" t="str">
        <f t="shared" si="26"/>
        <v>D</v>
      </c>
      <c r="X241" s="44">
        <v>7.2160000000000002</v>
      </c>
      <c r="Y241" s="43" t="str">
        <f t="shared" si="27"/>
        <v>S</v>
      </c>
    </row>
    <row r="242" spans="1:25">
      <c r="A242" s="38">
        <v>2763</v>
      </c>
      <c r="B242" s="39" t="s">
        <v>551</v>
      </c>
      <c r="C242" s="39" t="s">
        <v>545</v>
      </c>
      <c r="D242" s="39" t="s">
        <v>541</v>
      </c>
      <c r="E242" s="39"/>
      <c r="F242" s="40" t="s">
        <v>542</v>
      </c>
      <c r="G242" s="39" t="s">
        <v>543</v>
      </c>
      <c r="H242" s="39">
        <v>1</v>
      </c>
      <c r="I242" s="40" t="s">
        <v>32</v>
      </c>
      <c r="J242" s="41">
        <v>8.6999999999999993</v>
      </c>
      <c r="K242" s="48">
        <v>0.45</v>
      </c>
      <c r="L242" s="44">
        <v>0.25</v>
      </c>
      <c r="M242" s="43" t="str">
        <f t="shared" si="21"/>
        <v>L</v>
      </c>
      <c r="N242" s="44">
        <v>25.135040000000004</v>
      </c>
      <c r="O242" s="43" t="str">
        <f t="shared" si="22"/>
        <v>H</v>
      </c>
      <c r="P242" s="44">
        <v>314.32320000000004</v>
      </c>
      <c r="Q242" s="43" t="str">
        <f t="shared" si="23"/>
        <v>H</v>
      </c>
      <c r="R242" s="44">
        <v>1.43</v>
      </c>
      <c r="S242" s="43" t="str">
        <f t="shared" si="24"/>
        <v>S</v>
      </c>
      <c r="T242" s="44">
        <v>1.3480000000000001</v>
      </c>
      <c r="U242" s="43" t="str">
        <f t="shared" si="25"/>
        <v>S</v>
      </c>
      <c r="V242" s="44">
        <v>2.282</v>
      </c>
      <c r="W242" s="43" t="str">
        <f t="shared" si="26"/>
        <v>D</v>
      </c>
      <c r="X242" s="44">
        <v>11.02</v>
      </c>
      <c r="Y242" s="43" t="str">
        <f t="shared" si="27"/>
        <v>S</v>
      </c>
    </row>
    <row r="243" spans="1:25">
      <c r="A243" s="38">
        <v>2764</v>
      </c>
      <c r="B243" s="39" t="s">
        <v>552</v>
      </c>
      <c r="C243" s="39" t="s">
        <v>304</v>
      </c>
      <c r="D243" s="39" t="s">
        <v>547</v>
      </c>
      <c r="E243" s="39"/>
      <c r="F243" s="40" t="s">
        <v>542</v>
      </c>
      <c r="G243" s="39" t="s">
        <v>543</v>
      </c>
      <c r="H243" s="39">
        <v>0.6</v>
      </c>
      <c r="I243" s="40" t="s">
        <v>32</v>
      </c>
      <c r="J243" s="41">
        <v>8.5</v>
      </c>
      <c r="K243" s="48">
        <v>0.38</v>
      </c>
      <c r="L243" s="44">
        <v>0.74</v>
      </c>
      <c r="M243" s="43" t="str">
        <f t="shared" si="21"/>
        <v>M</v>
      </c>
      <c r="N243" s="44">
        <v>17.440640000000002</v>
      </c>
      <c r="O243" s="43" t="str">
        <f t="shared" si="22"/>
        <v>M</v>
      </c>
      <c r="P243" s="44">
        <v>238.10880000000003</v>
      </c>
      <c r="Q243" s="43" t="str">
        <f t="shared" si="23"/>
        <v>H</v>
      </c>
      <c r="R243" s="44">
        <v>2.0139999999999998</v>
      </c>
      <c r="S243" s="43" t="str">
        <f t="shared" si="24"/>
        <v>S</v>
      </c>
      <c r="T243" s="44">
        <v>0.74</v>
      </c>
      <c r="U243" s="43" t="str">
        <f t="shared" si="25"/>
        <v>S</v>
      </c>
      <c r="V243" s="44">
        <v>1.19</v>
      </c>
      <c r="W243" s="43" t="str">
        <f t="shared" si="26"/>
        <v>D</v>
      </c>
      <c r="X243" s="44">
        <v>10.210000000000001</v>
      </c>
      <c r="Y243" s="43" t="str">
        <f t="shared" si="27"/>
        <v>S</v>
      </c>
    </row>
    <row r="244" spans="1:25">
      <c r="A244" s="38">
        <v>2765</v>
      </c>
      <c r="B244" s="39" t="s">
        <v>223</v>
      </c>
      <c r="C244" s="39" t="s">
        <v>540</v>
      </c>
      <c r="D244" s="39" t="s">
        <v>547</v>
      </c>
      <c r="E244" s="39"/>
      <c r="F244" s="40" t="s">
        <v>542</v>
      </c>
      <c r="G244" s="39" t="s">
        <v>543</v>
      </c>
      <c r="H244" s="39">
        <v>0.2</v>
      </c>
      <c r="I244" s="40" t="s">
        <v>32</v>
      </c>
      <c r="J244" s="41">
        <v>8.4</v>
      </c>
      <c r="K244" s="48">
        <v>0.43</v>
      </c>
      <c r="L244" s="44">
        <v>0.625</v>
      </c>
      <c r="M244" s="43" t="str">
        <f t="shared" si="21"/>
        <v>M</v>
      </c>
      <c r="N244" s="44">
        <v>27.699840000000002</v>
      </c>
      <c r="O244" s="43" t="str">
        <f t="shared" si="22"/>
        <v>H</v>
      </c>
      <c r="P244" s="44">
        <v>257.14880000000005</v>
      </c>
      <c r="Q244" s="43" t="str">
        <f t="shared" si="23"/>
        <v>H</v>
      </c>
      <c r="R244" s="44">
        <v>1.968</v>
      </c>
      <c r="S244" s="43" t="str">
        <f t="shared" si="24"/>
        <v>S</v>
      </c>
      <c r="T244" s="44">
        <v>0.71199999999999997</v>
      </c>
      <c r="U244" s="43" t="str">
        <f t="shared" si="25"/>
        <v>S</v>
      </c>
      <c r="V244" s="44">
        <v>1.3260000000000001</v>
      </c>
      <c r="W244" s="43" t="str">
        <f t="shared" si="26"/>
        <v>D</v>
      </c>
      <c r="X244" s="44">
        <v>10.61</v>
      </c>
      <c r="Y244" s="43" t="str">
        <f t="shared" si="27"/>
        <v>S</v>
      </c>
    </row>
    <row r="245" spans="1:25">
      <c r="A245" s="38">
        <v>2766</v>
      </c>
      <c r="B245" s="39" t="s">
        <v>553</v>
      </c>
      <c r="C245" s="39" t="s">
        <v>554</v>
      </c>
      <c r="D245" s="39" t="s">
        <v>547</v>
      </c>
      <c r="E245" s="39"/>
      <c r="F245" s="40" t="s">
        <v>542</v>
      </c>
      <c r="G245" s="39" t="s">
        <v>543</v>
      </c>
      <c r="H245" s="39" t="s">
        <v>555</v>
      </c>
      <c r="I245" s="40" t="s">
        <v>32</v>
      </c>
      <c r="J245" s="41">
        <v>8.5</v>
      </c>
      <c r="K245" s="48">
        <v>0.42</v>
      </c>
      <c r="L245" s="44">
        <v>0.51</v>
      </c>
      <c r="M245" s="43" t="str">
        <f t="shared" si="21"/>
        <v>M</v>
      </c>
      <c r="N245" s="44">
        <v>24.109120000000001</v>
      </c>
      <c r="O245" s="43" t="str">
        <f t="shared" si="22"/>
        <v>H</v>
      </c>
      <c r="P245" s="44">
        <v>255.89760000000001</v>
      </c>
      <c r="Q245" s="43" t="str">
        <f t="shared" si="23"/>
        <v>H</v>
      </c>
      <c r="R245" s="44">
        <v>1.8560000000000001</v>
      </c>
      <c r="S245" s="43" t="str">
        <f t="shared" si="24"/>
        <v>S</v>
      </c>
      <c r="T245" s="44">
        <v>0.69799999999999995</v>
      </c>
      <c r="U245" s="43" t="str">
        <f t="shared" si="25"/>
        <v>S</v>
      </c>
      <c r="V245" s="44">
        <v>1.69</v>
      </c>
      <c r="W245" s="43" t="str">
        <f t="shared" si="26"/>
        <v>D</v>
      </c>
      <c r="X245" s="44">
        <v>10.119999999999999</v>
      </c>
      <c r="Y245" s="43" t="str">
        <f t="shared" si="27"/>
        <v>S</v>
      </c>
    </row>
    <row r="246" spans="1:25">
      <c r="A246" s="38">
        <v>2767</v>
      </c>
      <c r="B246" s="39" t="s">
        <v>556</v>
      </c>
      <c r="C246" s="39" t="s">
        <v>557</v>
      </c>
      <c r="D246" s="39" t="s">
        <v>541</v>
      </c>
      <c r="E246" s="39"/>
      <c r="F246" s="40" t="s">
        <v>542</v>
      </c>
      <c r="G246" s="39" t="s">
        <v>543</v>
      </c>
      <c r="H246" s="39" t="s">
        <v>555</v>
      </c>
      <c r="I246" s="40" t="s">
        <v>32</v>
      </c>
      <c r="J246" s="41">
        <v>8.5</v>
      </c>
      <c r="K246" s="48">
        <v>0.42</v>
      </c>
      <c r="L246" s="44">
        <v>0.74</v>
      </c>
      <c r="M246" s="43" t="str">
        <f t="shared" si="21"/>
        <v>M</v>
      </c>
      <c r="N246" s="44">
        <v>15.901760000000001</v>
      </c>
      <c r="O246" s="43" t="str">
        <f t="shared" si="22"/>
        <v>M</v>
      </c>
      <c r="P246" s="44">
        <v>416.81280000000004</v>
      </c>
      <c r="Q246" s="43" t="str">
        <f t="shared" si="23"/>
        <v>H</v>
      </c>
      <c r="R246" s="44">
        <v>1.76</v>
      </c>
      <c r="S246" s="43" t="str">
        <f t="shared" si="24"/>
        <v>S</v>
      </c>
      <c r="T246" s="44">
        <v>0.41599999999999998</v>
      </c>
      <c r="U246" s="43" t="str">
        <f t="shared" si="25"/>
        <v>S</v>
      </c>
      <c r="V246" s="44">
        <v>0.91600000000000004</v>
      </c>
      <c r="W246" s="43" t="str">
        <f t="shared" si="26"/>
        <v>D</v>
      </c>
      <c r="X246" s="44">
        <v>11.92</v>
      </c>
      <c r="Y246" s="43" t="str">
        <f t="shared" si="27"/>
        <v>S</v>
      </c>
    </row>
    <row r="247" spans="1:25">
      <c r="A247" s="38">
        <v>2768</v>
      </c>
      <c r="B247" s="39" t="s">
        <v>558</v>
      </c>
      <c r="C247" s="39" t="s">
        <v>559</v>
      </c>
      <c r="D247" s="39" t="s">
        <v>541</v>
      </c>
      <c r="E247" s="39"/>
      <c r="F247" s="40" t="s">
        <v>542</v>
      </c>
      <c r="G247" s="39" t="s">
        <v>543</v>
      </c>
      <c r="H247" s="39">
        <v>0.2</v>
      </c>
      <c r="I247" s="40" t="s">
        <v>32</v>
      </c>
      <c r="J247" s="41">
        <v>8.5</v>
      </c>
      <c r="K247" s="48">
        <v>0.28000000000000003</v>
      </c>
      <c r="L247" s="44">
        <v>0.51</v>
      </c>
      <c r="M247" s="43" t="str">
        <f t="shared" si="21"/>
        <v>M</v>
      </c>
      <c r="N247" s="44">
        <v>19.49248</v>
      </c>
      <c r="O247" s="43" t="str">
        <f t="shared" si="22"/>
        <v>M</v>
      </c>
      <c r="P247" s="44">
        <v>243.00480000000002</v>
      </c>
      <c r="Q247" s="43" t="str">
        <f t="shared" si="23"/>
        <v>H</v>
      </c>
      <c r="R247" s="44">
        <v>1.244</v>
      </c>
      <c r="S247" s="43" t="str">
        <f t="shared" si="24"/>
        <v>S</v>
      </c>
      <c r="T247" s="44">
        <v>0.45800000000000002</v>
      </c>
      <c r="U247" s="43" t="str">
        <f t="shared" si="25"/>
        <v>S</v>
      </c>
      <c r="V247" s="44">
        <v>1.8720000000000001</v>
      </c>
      <c r="W247" s="43" t="str">
        <f t="shared" si="26"/>
        <v>D</v>
      </c>
      <c r="X247" s="44">
        <v>10.77</v>
      </c>
      <c r="Y247" s="43" t="str">
        <f t="shared" si="27"/>
        <v>S</v>
      </c>
    </row>
    <row r="248" spans="1:25">
      <c r="A248" s="38">
        <v>2769</v>
      </c>
      <c r="B248" s="39" t="s">
        <v>560</v>
      </c>
      <c r="C248" s="39" t="s">
        <v>561</v>
      </c>
      <c r="D248" s="39" t="s">
        <v>541</v>
      </c>
      <c r="E248" s="39"/>
      <c r="F248" s="40" t="s">
        <v>542</v>
      </c>
      <c r="G248" s="39" t="s">
        <v>543</v>
      </c>
      <c r="H248" s="39">
        <v>3</v>
      </c>
      <c r="I248" s="40" t="s">
        <v>32</v>
      </c>
      <c r="J248" s="41">
        <v>8.6</v>
      </c>
      <c r="K248" s="48">
        <v>0.49</v>
      </c>
      <c r="L248" s="44">
        <v>0.51</v>
      </c>
      <c r="M248" s="43" t="str">
        <f t="shared" si="21"/>
        <v>M</v>
      </c>
      <c r="N248" s="44">
        <v>21.031360000000003</v>
      </c>
      <c r="O248" s="43" t="str">
        <f t="shared" si="22"/>
        <v>M</v>
      </c>
      <c r="P248" s="44">
        <v>316.11840000000001</v>
      </c>
      <c r="Q248" s="43" t="str">
        <f t="shared" si="23"/>
        <v>H</v>
      </c>
      <c r="R248" s="44">
        <v>1.9319999999999999</v>
      </c>
      <c r="S248" s="43" t="str">
        <f t="shared" si="24"/>
        <v>S</v>
      </c>
      <c r="T248" s="44">
        <v>1.6859999999999999</v>
      </c>
      <c r="U248" s="43" t="str">
        <f t="shared" si="25"/>
        <v>S</v>
      </c>
      <c r="V248" s="44">
        <v>2.6920000000000002</v>
      </c>
      <c r="W248" s="43" t="str">
        <f t="shared" si="26"/>
        <v>D</v>
      </c>
      <c r="X248" s="44">
        <v>11.21</v>
      </c>
      <c r="Y248" s="43" t="str">
        <f t="shared" si="27"/>
        <v>S</v>
      </c>
    </row>
    <row r="249" spans="1:25">
      <c r="A249" s="38">
        <v>2770</v>
      </c>
      <c r="B249" s="39" t="s">
        <v>562</v>
      </c>
      <c r="C249" s="39" t="s">
        <v>563</v>
      </c>
      <c r="D249" s="39" t="s">
        <v>541</v>
      </c>
      <c r="E249" s="39"/>
      <c r="F249" s="40" t="s">
        <v>542</v>
      </c>
      <c r="G249" s="39" t="s">
        <v>543</v>
      </c>
      <c r="H249" s="39">
        <v>3</v>
      </c>
      <c r="I249" s="40" t="s">
        <v>32</v>
      </c>
      <c r="J249" s="41">
        <v>8.5</v>
      </c>
      <c r="K249" s="48">
        <v>0.34</v>
      </c>
      <c r="L249" s="44">
        <v>0.74</v>
      </c>
      <c r="M249" s="43" t="str">
        <f t="shared" si="21"/>
        <v>M</v>
      </c>
      <c r="N249" s="44">
        <v>16.414720000000003</v>
      </c>
      <c r="O249" s="43" t="str">
        <f t="shared" si="22"/>
        <v>M</v>
      </c>
      <c r="P249" s="44">
        <v>239.19680000000002</v>
      </c>
      <c r="Q249" s="43" t="str">
        <f t="shared" si="23"/>
        <v>H</v>
      </c>
      <c r="R249" s="44">
        <v>1.234</v>
      </c>
      <c r="S249" s="43" t="str">
        <f t="shared" si="24"/>
        <v>S</v>
      </c>
      <c r="T249" s="44">
        <v>0.5</v>
      </c>
      <c r="U249" s="43" t="str">
        <f t="shared" si="25"/>
        <v>S</v>
      </c>
      <c r="V249" s="44">
        <v>1.462</v>
      </c>
      <c r="W249" s="43" t="str">
        <f t="shared" si="26"/>
        <v>D</v>
      </c>
      <c r="X249" s="44">
        <v>10.73</v>
      </c>
      <c r="Y249" s="43" t="str">
        <f t="shared" si="27"/>
        <v>S</v>
      </c>
    </row>
    <row r="250" spans="1:25">
      <c r="A250" s="38">
        <v>2771</v>
      </c>
      <c r="B250" s="39" t="s">
        <v>564</v>
      </c>
      <c r="C250" s="39" t="s">
        <v>565</v>
      </c>
      <c r="D250" s="39" t="s">
        <v>541</v>
      </c>
      <c r="E250" s="39"/>
      <c r="F250" s="40" t="s">
        <v>542</v>
      </c>
      <c r="G250" s="39" t="s">
        <v>543</v>
      </c>
      <c r="H250" s="39">
        <v>2</v>
      </c>
      <c r="I250" s="40" t="s">
        <v>32</v>
      </c>
      <c r="J250" s="41">
        <v>8.5</v>
      </c>
      <c r="K250" s="48">
        <v>0.26</v>
      </c>
      <c r="L250" s="44">
        <v>0.51</v>
      </c>
      <c r="M250" s="43" t="str">
        <f t="shared" si="21"/>
        <v>M</v>
      </c>
      <c r="N250" s="44">
        <v>14.875840000000002</v>
      </c>
      <c r="O250" s="43" t="str">
        <f t="shared" si="22"/>
        <v>M</v>
      </c>
      <c r="P250" s="44">
        <v>281.03039999999999</v>
      </c>
      <c r="Q250" s="43" t="str">
        <f t="shared" si="23"/>
        <v>H</v>
      </c>
      <c r="R250" s="44">
        <v>0.99</v>
      </c>
      <c r="S250" s="43" t="str">
        <f t="shared" si="24"/>
        <v>S</v>
      </c>
      <c r="T250" s="44">
        <v>0.35799999999999998</v>
      </c>
      <c r="U250" s="43" t="str">
        <f t="shared" si="25"/>
        <v>S</v>
      </c>
      <c r="V250" s="44">
        <v>1.6</v>
      </c>
      <c r="W250" s="43" t="str">
        <f t="shared" si="26"/>
        <v>D</v>
      </c>
      <c r="X250" s="44">
        <v>9.298</v>
      </c>
      <c r="Y250" s="43" t="str">
        <f t="shared" si="27"/>
        <v>S</v>
      </c>
    </row>
    <row r="251" spans="1:25">
      <c r="A251" s="38">
        <v>2772</v>
      </c>
      <c r="B251" s="39" t="s">
        <v>559</v>
      </c>
      <c r="C251" s="39" t="s">
        <v>554</v>
      </c>
      <c r="D251" s="39" t="s">
        <v>541</v>
      </c>
      <c r="E251" s="39"/>
      <c r="F251" s="40" t="s">
        <v>542</v>
      </c>
      <c r="G251" s="39" t="s">
        <v>543</v>
      </c>
      <c r="H251" s="39">
        <v>1</v>
      </c>
      <c r="I251" s="40" t="s">
        <v>32</v>
      </c>
      <c r="J251" s="41">
        <v>8.4</v>
      </c>
      <c r="K251" s="48">
        <v>0.44</v>
      </c>
      <c r="L251" s="44">
        <v>0.625</v>
      </c>
      <c r="M251" s="43" t="str">
        <f t="shared" si="21"/>
        <v>M</v>
      </c>
      <c r="N251" s="44">
        <v>19.49248</v>
      </c>
      <c r="O251" s="43" t="str">
        <f t="shared" si="22"/>
        <v>M</v>
      </c>
      <c r="P251" s="44">
        <v>267.64800000000002</v>
      </c>
      <c r="Q251" s="43" t="str">
        <f t="shared" si="23"/>
        <v>H</v>
      </c>
      <c r="R251" s="44">
        <v>1.5920000000000001</v>
      </c>
      <c r="S251" s="43" t="str">
        <f t="shared" si="24"/>
        <v>S</v>
      </c>
      <c r="T251" s="44">
        <v>0.98</v>
      </c>
      <c r="U251" s="43" t="str">
        <f t="shared" si="25"/>
        <v>S</v>
      </c>
      <c r="V251" s="44">
        <v>1.964</v>
      </c>
      <c r="W251" s="43" t="str">
        <f t="shared" si="26"/>
        <v>D</v>
      </c>
      <c r="X251" s="44">
        <v>10.3</v>
      </c>
      <c r="Y251" s="43" t="str">
        <f t="shared" si="27"/>
        <v>S</v>
      </c>
    </row>
    <row r="252" spans="1:25">
      <c r="A252" s="38">
        <v>2773</v>
      </c>
      <c r="B252" s="39" t="s">
        <v>566</v>
      </c>
      <c r="C252" s="39" t="s">
        <v>567</v>
      </c>
      <c r="D252" s="39" t="s">
        <v>547</v>
      </c>
      <c r="E252" s="39"/>
      <c r="F252" s="40" t="s">
        <v>542</v>
      </c>
      <c r="G252" s="39" t="s">
        <v>543</v>
      </c>
      <c r="H252" s="39">
        <v>0.1</v>
      </c>
      <c r="I252" s="40" t="s">
        <v>32</v>
      </c>
      <c r="J252" s="41">
        <v>8.5</v>
      </c>
      <c r="K252" s="48">
        <v>0.43</v>
      </c>
      <c r="L252" s="44">
        <v>0.625</v>
      </c>
      <c r="M252" s="43" t="str">
        <f t="shared" si="21"/>
        <v>M</v>
      </c>
      <c r="N252" s="44">
        <v>20.518400000000003</v>
      </c>
      <c r="O252" s="43" t="str">
        <f t="shared" si="22"/>
        <v>M</v>
      </c>
      <c r="P252" s="44">
        <v>468.11200000000002</v>
      </c>
      <c r="Q252" s="43" t="str">
        <f t="shared" si="23"/>
        <v>H</v>
      </c>
      <c r="R252" s="44">
        <v>1.6679999999999999</v>
      </c>
      <c r="S252" s="43" t="str">
        <f t="shared" si="24"/>
        <v>S</v>
      </c>
      <c r="T252" s="44">
        <v>0.40200000000000002</v>
      </c>
      <c r="U252" s="43" t="str">
        <f t="shared" si="25"/>
        <v>S</v>
      </c>
      <c r="V252" s="44">
        <v>0.91600000000000004</v>
      </c>
      <c r="W252" s="43" t="str">
        <f t="shared" si="26"/>
        <v>D</v>
      </c>
      <c r="X252" s="44">
        <v>11.68</v>
      </c>
      <c r="Y252" s="43" t="str">
        <f t="shared" si="27"/>
        <v>S</v>
      </c>
    </row>
    <row r="253" spans="1:25">
      <c r="A253" s="38">
        <v>2774</v>
      </c>
      <c r="B253" s="39" t="s">
        <v>568</v>
      </c>
      <c r="C253" s="39" t="s">
        <v>569</v>
      </c>
      <c r="D253" s="39" t="s">
        <v>547</v>
      </c>
      <c r="E253" s="39"/>
      <c r="F253" s="40" t="s">
        <v>542</v>
      </c>
      <c r="G253" s="39" t="s">
        <v>543</v>
      </c>
      <c r="H253" s="39">
        <v>0.6</v>
      </c>
      <c r="I253" s="40" t="s">
        <v>32</v>
      </c>
      <c r="J253" s="41">
        <v>8.5</v>
      </c>
      <c r="K253" s="48">
        <v>0.42</v>
      </c>
      <c r="L253" s="44">
        <v>0.375</v>
      </c>
      <c r="M253" s="43" t="str">
        <f t="shared" ref="M253:M256" si="28">IF(L253&gt;0.75,"H",IF(L253&gt;0.5,"M","L"))</f>
        <v>L</v>
      </c>
      <c r="N253" s="44">
        <v>20.00544</v>
      </c>
      <c r="O253" s="43" t="str">
        <f t="shared" ref="O253:O256" si="29">IF(N253&gt;23.2,"H",IF(N253&gt;9.3,"M","L"))</f>
        <v>M</v>
      </c>
      <c r="P253" s="44">
        <v>265.74400000000003</v>
      </c>
      <c r="Q253" s="43" t="str">
        <f t="shared" ref="Q253:Q256" si="30">IF(P253&gt;136,"H",IF(P253&gt;58.4,"M","L"))</f>
        <v>H</v>
      </c>
      <c r="R253" s="44">
        <v>1.5620000000000001</v>
      </c>
      <c r="S253" s="43" t="str">
        <f t="shared" si="24"/>
        <v>S</v>
      </c>
      <c r="T253" s="44">
        <v>1.1359999999999999</v>
      </c>
      <c r="U253" s="43" t="str">
        <f t="shared" si="25"/>
        <v>S</v>
      </c>
      <c r="V253" s="44">
        <v>2.6</v>
      </c>
      <c r="W253" s="43" t="str">
        <f t="shared" si="26"/>
        <v>D</v>
      </c>
      <c r="X253" s="44">
        <v>10.64</v>
      </c>
      <c r="Y253" s="43" t="str">
        <f t="shared" si="27"/>
        <v>S</v>
      </c>
    </row>
    <row r="254" spans="1:25">
      <c r="A254" s="38">
        <v>2775</v>
      </c>
      <c r="B254" s="39" t="s">
        <v>570</v>
      </c>
      <c r="C254" s="39" t="s">
        <v>571</v>
      </c>
      <c r="D254" s="39" t="s">
        <v>541</v>
      </c>
      <c r="E254" s="39"/>
      <c r="F254" s="40" t="s">
        <v>542</v>
      </c>
      <c r="G254" s="39" t="s">
        <v>543</v>
      </c>
      <c r="H254" s="39">
        <v>0.2</v>
      </c>
      <c r="I254" s="40" t="s">
        <v>32</v>
      </c>
      <c r="J254" s="41">
        <v>8.4</v>
      </c>
      <c r="K254" s="48">
        <v>0.49</v>
      </c>
      <c r="L254" s="44">
        <v>0.375</v>
      </c>
      <c r="M254" s="43" t="str">
        <f t="shared" si="28"/>
        <v>L</v>
      </c>
      <c r="N254" s="44">
        <v>13.849920000000001</v>
      </c>
      <c r="O254" s="43" t="str">
        <f t="shared" si="29"/>
        <v>M</v>
      </c>
      <c r="P254" s="44">
        <v>273.08800000000002</v>
      </c>
      <c r="Q254" s="43" t="str">
        <f t="shared" si="30"/>
        <v>H</v>
      </c>
      <c r="R254" s="44">
        <v>1.962</v>
      </c>
      <c r="S254" s="43" t="str">
        <f t="shared" si="24"/>
        <v>S</v>
      </c>
      <c r="T254" s="44">
        <v>1.474</v>
      </c>
      <c r="U254" s="43" t="str">
        <f t="shared" si="25"/>
        <v>S</v>
      </c>
      <c r="V254" s="44">
        <v>2.6459999999999999</v>
      </c>
      <c r="W254" s="43" t="str">
        <f t="shared" si="26"/>
        <v>D</v>
      </c>
      <c r="X254" s="44">
        <v>11.83</v>
      </c>
      <c r="Y254" s="43" t="str">
        <f t="shared" si="27"/>
        <v>S</v>
      </c>
    </row>
    <row r="255" spans="1:25">
      <c r="A255" s="38">
        <v>2776</v>
      </c>
      <c r="B255" s="39" t="s">
        <v>572</v>
      </c>
      <c r="C255" s="39" t="s">
        <v>573</v>
      </c>
      <c r="D255" s="39" t="s">
        <v>541</v>
      </c>
      <c r="E255" s="39"/>
      <c r="F255" s="40" t="s">
        <v>542</v>
      </c>
      <c r="G255" s="39" t="s">
        <v>543</v>
      </c>
      <c r="H255" s="39">
        <v>0.6</v>
      </c>
      <c r="I255" s="40" t="s">
        <v>32</v>
      </c>
      <c r="J255" s="41">
        <v>8.6</v>
      </c>
      <c r="K255" s="48">
        <v>0.61</v>
      </c>
      <c r="L255" s="44">
        <v>0.625</v>
      </c>
      <c r="M255" s="43" t="str">
        <f t="shared" si="28"/>
        <v>M</v>
      </c>
      <c r="N255" s="44">
        <v>24.109120000000001</v>
      </c>
      <c r="O255" s="43" t="str">
        <f t="shared" si="29"/>
        <v>H</v>
      </c>
      <c r="P255" s="44">
        <v>327.92320000000001</v>
      </c>
      <c r="Q255" s="43" t="str">
        <f t="shared" si="30"/>
        <v>H</v>
      </c>
      <c r="R255" s="44">
        <v>1.542</v>
      </c>
      <c r="S255" s="43" t="str">
        <f t="shared" si="24"/>
        <v>S</v>
      </c>
      <c r="T255" s="44">
        <v>1.532</v>
      </c>
      <c r="U255" s="43" t="str">
        <f t="shared" si="25"/>
        <v>S</v>
      </c>
      <c r="V255" s="44">
        <v>1.69</v>
      </c>
      <c r="W255" s="43" t="str">
        <f t="shared" si="26"/>
        <v>D</v>
      </c>
      <c r="X255" s="44">
        <v>10.67</v>
      </c>
      <c r="Y255" s="43" t="str">
        <f t="shared" si="27"/>
        <v>S</v>
      </c>
    </row>
    <row r="256" spans="1:25">
      <c r="A256" s="38">
        <v>2777</v>
      </c>
      <c r="B256" s="39" t="s">
        <v>574</v>
      </c>
      <c r="C256" s="39" t="s">
        <v>540</v>
      </c>
      <c r="D256" s="39" t="s">
        <v>541</v>
      </c>
      <c r="E256" s="39"/>
      <c r="F256" s="40" t="s">
        <v>542</v>
      </c>
      <c r="G256" s="39" t="s">
        <v>543</v>
      </c>
      <c r="H256" s="39" t="s">
        <v>555</v>
      </c>
      <c r="I256" s="40" t="s">
        <v>32</v>
      </c>
      <c r="J256" s="41">
        <v>8.6</v>
      </c>
      <c r="K256" s="48">
        <v>0.43</v>
      </c>
      <c r="L256" s="44">
        <v>0.51</v>
      </c>
      <c r="M256" s="43" t="str">
        <f t="shared" si="28"/>
        <v>M</v>
      </c>
      <c r="N256" s="44">
        <v>40.01088</v>
      </c>
      <c r="O256" s="43" t="str">
        <f t="shared" si="29"/>
        <v>H</v>
      </c>
      <c r="P256" s="44">
        <v>195.45920000000001</v>
      </c>
      <c r="Q256" s="43" t="str">
        <f t="shared" si="30"/>
        <v>H</v>
      </c>
      <c r="R256" s="44">
        <v>1.5720000000000001</v>
      </c>
      <c r="S256" s="43" t="str">
        <f t="shared" si="24"/>
        <v>S</v>
      </c>
      <c r="T256" s="44">
        <v>1.1919999999999999</v>
      </c>
      <c r="U256" s="43" t="str">
        <f t="shared" si="25"/>
        <v>S</v>
      </c>
      <c r="V256" s="44">
        <v>1.3260000000000001</v>
      </c>
      <c r="W256" s="43" t="str">
        <f t="shared" si="26"/>
        <v>D</v>
      </c>
      <c r="X256" s="44">
        <v>6.8280000000000003</v>
      </c>
      <c r="Y256" s="43" t="str">
        <f t="shared" si="27"/>
        <v>S</v>
      </c>
    </row>
    <row r="257" spans="10:10">
      <c r="J257" s="52"/>
    </row>
    <row r="258" spans="10:10">
      <c r="J258" s="52"/>
    </row>
    <row r="259" spans="10:10">
      <c r="J259" s="52"/>
    </row>
    <row r="260" spans="10:10">
      <c r="J260" s="52"/>
    </row>
    <row r="261" spans="10:10">
      <c r="J261" s="52"/>
    </row>
    <row r="262" spans="10:10">
      <c r="J262" s="52"/>
    </row>
    <row r="263" spans="10:10">
      <c r="J263" s="52"/>
    </row>
    <row r="264" spans="10:10">
      <c r="J264" s="52"/>
    </row>
    <row r="265" spans="10:10">
      <c r="J265" s="52"/>
    </row>
    <row r="266" spans="10:10">
      <c r="J266" s="52"/>
    </row>
    <row r="267" spans="10:10">
      <c r="J267" s="52"/>
    </row>
    <row r="268" spans="10:10">
      <c r="J268" s="52"/>
    </row>
    <row r="269" spans="10:10">
      <c r="J269" s="52"/>
    </row>
    <row r="270" spans="10:10">
      <c r="J270" s="52"/>
    </row>
    <row r="271" spans="10:10">
      <c r="J271" s="52"/>
    </row>
    <row r="272" spans="10:10">
      <c r="J272" s="52"/>
    </row>
    <row r="273" spans="10:10">
      <c r="J273" s="52"/>
    </row>
    <row r="274" spans="10:10">
      <c r="J274" s="52"/>
    </row>
    <row r="275" spans="10:10">
      <c r="J275" s="52"/>
    </row>
    <row r="276" spans="10:10">
      <c r="J276" s="52"/>
    </row>
    <row r="277" spans="10:10">
      <c r="J277" s="52"/>
    </row>
    <row r="278" spans="10:10">
      <c r="J278" s="52"/>
    </row>
    <row r="279" spans="10:10">
      <c r="J279" s="52"/>
    </row>
    <row r="280" spans="10:10">
      <c r="J280" s="52"/>
    </row>
    <row r="281" spans="10:10">
      <c r="J281" s="52"/>
    </row>
    <row r="282" spans="10:10">
      <c r="J282" s="52"/>
    </row>
    <row r="283" spans="10:10">
      <c r="J283" s="52"/>
    </row>
    <row r="284" spans="10:10">
      <c r="J284" s="52"/>
    </row>
    <row r="285" spans="10:10">
      <c r="J285" s="52"/>
    </row>
    <row r="286" spans="10:10">
      <c r="J286" s="52"/>
    </row>
    <row r="287" spans="10:10">
      <c r="J287" s="52"/>
    </row>
    <row r="288" spans="10:10">
      <c r="J288" s="52"/>
    </row>
    <row r="289" spans="10:10">
      <c r="J289" s="52"/>
    </row>
    <row r="290" spans="10:10">
      <c r="J290" s="52"/>
    </row>
    <row r="291" spans="10:10">
      <c r="J291" s="52"/>
    </row>
    <row r="292" spans="10:10">
      <c r="J292" s="52"/>
    </row>
    <row r="293" spans="10:10">
      <c r="J293" s="52"/>
    </row>
    <row r="294" spans="10:10">
      <c r="J294" s="52"/>
    </row>
    <row r="295" spans="10:10">
      <c r="J295" s="52"/>
    </row>
    <row r="296" spans="10:10">
      <c r="J296" s="52"/>
    </row>
    <row r="297" spans="10:10">
      <c r="J297" s="52"/>
    </row>
    <row r="298" spans="10:10">
      <c r="J298" s="52"/>
    </row>
    <row r="299" spans="10:10">
      <c r="J299" s="52"/>
    </row>
    <row r="300" spans="10:10">
      <c r="J300" s="52"/>
    </row>
    <row r="301" spans="10:10">
      <c r="J301" s="52"/>
    </row>
    <row r="302" spans="10:10">
      <c r="J302" s="52"/>
    </row>
    <row r="303" spans="10:10">
      <c r="J303" s="52"/>
    </row>
    <row r="304" spans="10:10">
      <c r="J304" s="52"/>
    </row>
    <row r="305" spans="10:10">
      <c r="J305" s="52"/>
    </row>
    <row r="306" spans="10:10">
      <c r="J306" s="52"/>
    </row>
    <row r="307" spans="10:10">
      <c r="J307" s="52"/>
    </row>
    <row r="308" spans="10:10">
      <c r="J308" s="52"/>
    </row>
    <row r="309" spans="10:10">
      <c r="J309" s="52"/>
    </row>
    <row r="310" spans="10:10">
      <c r="J310" s="52"/>
    </row>
    <row r="311" spans="10:10">
      <c r="J311" s="52"/>
    </row>
    <row r="312" spans="10:10">
      <c r="J312" s="52"/>
    </row>
    <row r="313" spans="10:10">
      <c r="J313" s="52"/>
    </row>
    <row r="314" spans="10:10">
      <c r="J314" s="52"/>
    </row>
    <row r="315" spans="10:10">
      <c r="J315" s="52"/>
    </row>
    <row r="316" spans="10:10">
      <c r="J316" s="52"/>
    </row>
    <row r="317" spans="10:10">
      <c r="J317" s="52"/>
    </row>
    <row r="318" spans="10:10">
      <c r="J318" s="52"/>
    </row>
    <row r="319" spans="10:10">
      <c r="J319" s="52"/>
    </row>
    <row r="320" spans="10:10">
      <c r="J320" s="52"/>
    </row>
    <row r="321" spans="10:10">
      <c r="J321" s="52"/>
    </row>
    <row r="322" spans="10:10">
      <c r="J322" s="52"/>
    </row>
    <row r="323" spans="10:10">
      <c r="J323" s="52"/>
    </row>
    <row r="324" spans="10:10">
      <c r="J324" s="52"/>
    </row>
    <row r="325" spans="10:10">
      <c r="J325" s="52"/>
    </row>
    <row r="326" spans="10:10">
      <c r="J326" s="52"/>
    </row>
    <row r="327" spans="10:10">
      <c r="J327" s="52"/>
    </row>
    <row r="328" spans="10:10">
      <c r="J328" s="52"/>
    </row>
    <row r="329" spans="10:10">
      <c r="J329" s="52"/>
    </row>
    <row r="330" spans="10:10">
      <c r="J330" s="52"/>
    </row>
    <row r="331" spans="10:10">
      <c r="J331" s="52"/>
    </row>
    <row r="332" spans="10:10">
      <c r="J332" s="52"/>
    </row>
    <row r="333" spans="10:10">
      <c r="J333" s="52"/>
    </row>
    <row r="334" spans="10:10">
      <c r="J334" s="52"/>
    </row>
    <row r="335" spans="10:10">
      <c r="J335" s="52"/>
    </row>
    <row r="336" spans="10:10">
      <c r="J336" s="52"/>
    </row>
    <row r="337" spans="10:10">
      <c r="J337" s="52"/>
    </row>
    <row r="338" spans="10:10">
      <c r="J338" s="52"/>
    </row>
    <row r="339" spans="10:10">
      <c r="J339" s="52"/>
    </row>
    <row r="340" spans="10:10">
      <c r="J340" s="52"/>
    </row>
    <row r="341" spans="10:10">
      <c r="J341" s="52"/>
    </row>
    <row r="342" spans="10:10">
      <c r="J342" s="52"/>
    </row>
    <row r="343" spans="10:10">
      <c r="J343" s="52"/>
    </row>
    <row r="344" spans="10:10">
      <c r="J344" s="52"/>
    </row>
    <row r="345" spans="10:10">
      <c r="J345" s="52"/>
    </row>
    <row r="346" spans="10:10">
      <c r="J346" s="52"/>
    </row>
    <row r="347" spans="10:10">
      <c r="J347" s="52"/>
    </row>
    <row r="348" spans="10:10">
      <c r="J348" s="52"/>
    </row>
    <row r="349" spans="10:10">
      <c r="J349" s="52"/>
    </row>
    <row r="350" spans="10:10">
      <c r="J350" s="52"/>
    </row>
    <row r="351" spans="10:10">
      <c r="J351" s="52"/>
    </row>
    <row r="352" spans="10:10">
      <c r="J352" s="52"/>
    </row>
    <row r="353" spans="10:10">
      <c r="J353" s="52"/>
    </row>
    <row r="354" spans="10:10">
      <c r="J354" s="52"/>
    </row>
    <row r="355" spans="10:10">
      <c r="J355" s="52"/>
    </row>
    <row r="356" spans="10:10">
      <c r="J356" s="52"/>
    </row>
    <row r="357" spans="10:10">
      <c r="J357" s="52"/>
    </row>
    <row r="358" spans="10:10">
      <c r="J358" s="52"/>
    </row>
    <row r="359" spans="10:10">
      <c r="J359" s="52"/>
    </row>
    <row r="360" spans="10:10">
      <c r="J360" s="52"/>
    </row>
    <row r="361" spans="10:10">
      <c r="J361" s="52"/>
    </row>
    <row r="362" spans="10:10">
      <c r="J362" s="52"/>
    </row>
    <row r="363" spans="10:10">
      <c r="J363" s="52"/>
    </row>
    <row r="364" spans="10:10">
      <c r="J364" s="52"/>
    </row>
    <row r="365" spans="10:10">
      <c r="J365" s="52"/>
    </row>
    <row r="366" spans="10:10">
      <c r="J366" s="52"/>
    </row>
    <row r="367" spans="10:10">
      <c r="J367" s="52"/>
    </row>
    <row r="368" spans="10:10">
      <c r="J368" s="52"/>
    </row>
    <row r="369" spans="10:10">
      <c r="J369" s="52"/>
    </row>
    <row r="370" spans="10:10">
      <c r="J370" s="52"/>
    </row>
    <row r="371" spans="10:10">
      <c r="J371" s="52"/>
    </row>
    <row r="372" spans="10:10">
      <c r="J372" s="52"/>
    </row>
    <row r="373" spans="10:10">
      <c r="J373" s="52"/>
    </row>
    <row r="374" spans="10:10">
      <c r="J374" s="52"/>
    </row>
    <row r="375" spans="10:10">
      <c r="J375" s="52"/>
    </row>
    <row r="376" spans="10:10">
      <c r="J376" s="52"/>
    </row>
    <row r="377" spans="10:10">
      <c r="J377" s="52"/>
    </row>
    <row r="378" spans="10:10">
      <c r="J378" s="52"/>
    </row>
    <row r="379" spans="10:10">
      <c r="J379" s="52"/>
    </row>
    <row r="380" spans="10:10">
      <c r="J380" s="52"/>
    </row>
    <row r="381" spans="10:10">
      <c r="J381" s="52"/>
    </row>
    <row r="382" spans="10:10">
      <c r="J382" s="52"/>
    </row>
    <row r="383" spans="10:10">
      <c r="J383" s="52"/>
    </row>
    <row r="384" spans="10:10">
      <c r="J384" s="52"/>
    </row>
    <row r="385" spans="10:10">
      <c r="J385" s="52"/>
    </row>
    <row r="386" spans="10:10">
      <c r="J386" s="52"/>
    </row>
    <row r="387" spans="10:10">
      <c r="J387" s="52"/>
    </row>
    <row r="388" spans="10:10">
      <c r="J388" s="52"/>
    </row>
    <row r="389" spans="10:10">
      <c r="J389" s="52"/>
    </row>
    <row r="390" spans="10:10">
      <c r="J390" s="52"/>
    </row>
    <row r="391" spans="10:10">
      <c r="J391" s="52"/>
    </row>
    <row r="392" spans="10:10">
      <c r="J392" s="52"/>
    </row>
    <row r="393" spans="10:10">
      <c r="J393" s="52"/>
    </row>
    <row r="394" spans="10:10">
      <c r="J394" s="52"/>
    </row>
    <row r="395" spans="10:10">
      <c r="J395" s="52"/>
    </row>
    <row r="396" spans="10:10">
      <c r="J396" s="52"/>
    </row>
    <row r="397" spans="10:10">
      <c r="J397" s="52"/>
    </row>
    <row r="398" spans="10:10">
      <c r="J398" s="52"/>
    </row>
    <row r="399" spans="10:10">
      <c r="J399" s="52"/>
    </row>
    <row r="400" spans="10:10">
      <c r="J400" s="52"/>
    </row>
    <row r="401" spans="10:10">
      <c r="J401" s="52"/>
    </row>
    <row r="402" spans="10:10">
      <c r="J402" s="52"/>
    </row>
    <row r="403" spans="10:10">
      <c r="J403" s="52"/>
    </row>
    <row r="404" spans="10:10">
      <c r="J404" s="52"/>
    </row>
    <row r="405" spans="10:10">
      <c r="J405" s="52"/>
    </row>
    <row r="406" spans="10:10">
      <c r="J406" s="52"/>
    </row>
    <row r="407" spans="10:10">
      <c r="J407" s="52"/>
    </row>
    <row r="408" spans="10:10">
      <c r="J408" s="52"/>
    </row>
    <row r="409" spans="10:10">
      <c r="J409" s="52"/>
    </row>
    <row r="410" spans="10:10">
      <c r="J410" s="52"/>
    </row>
    <row r="411" spans="10:10">
      <c r="J411" s="52"/>
    </row>
    <row r="412" spans="10:10">
      <c r="J412" s="52"/>
    </row>
    <row r="413" spans="10:10">
      <c r="J413" s="52"/>
    </row>
    <row r="414" spans="10:10">
      <c r="J414" s="52"/>
    </row>
    <row r="415" spans="10:10">
      <c r="J415" s="52"/>
    </row>
    <row r="416" spans="10:10">
      <c r="J416" s="52"/>
    </row>
    <row r="417" spans="10:10">
      <c r="J417" s="52"/>
    </row>
    <row r="418" spans="10:10">
      <c r="J418" s="52"/>
    </row>
    <row r="419" spans="10:10">
      <c r="J419" s="52"/>
    </row>
    <row r="420" spans="10:10">
      <c r="J420" s="52"/>
    </row>
    <row r="421" spans="10:10">
      <c r="J421" s="52"/>
    </row>
    <row r="422" spans="10:10">
      <c r="J422" s="52"/>
    </row>
    <row r="423" spans="10:10">
      <c r="J423" s="52"/>
    </row>
    <row r="424" spans="10:10">
      <c r="J424" s="52"/>
    </row>
    <row r="425" spans="10:10">
      <c r="J425" s="52"/>
    </row>
    <row r="426" spans="10:10">
      <c r="J426" s="52"/>
    </row>
    <row r="427" spans="10:10">
      <c r="J427" s="52"/>
    </row>
    <row r="428" spans="10:10">
      <c r="J428" s="52"/>
    </row>
    <row r="429" spans="10:10">
      <c r="J429" s="52"/>
    </row>
    <row r="430" spans="10:10">
      <c r="J430" s="52"/>
    </row>
    <row r="431" spans="10:10">
      <c r="J431" s="52"/>
    </row>
    <row r="432" spans="10:10">
      <c r="J432" s="52"/>
    </row>
    <row r="433" spans="10:10">
      <c r="J433" s="52"/>
    </row>
    <row r="434" spans="10:10">
      <c r="J434" s="52"/>
    </row>
    <row r="435" spans="10:10">
      <c r="J435" s="52"/>
    </row>
    <row r="436" spans="10:10">
      <c r="J436" s="52"/>
    </row>
    <row r="437" spans="10:10">
      <c r="J437" s="52"/>
    </row>
    <row r="438" spans="10:10">
      <c r="J438" s="52"/>
    </row>
    <row r="439" spans="10:10">
      <c r="J439" s="52"/>
    </row>
    <row r="440" spans="10:10">
      <c r="J440" s="52"/>
    </row>
    <row r="441" spans="10:10">
      <c r="J441" s="52"/>
    </row>
    <row r="442" spans="10:10">
      <c r="J442" s="52"/>
    </row>
    <row r="443" spans="10:10">
      <c r="J443" s="52"/>
    </row>
    <row r="444" spans="10:10">
      <c r="J444" s="52"/>
    </row>
    <row r="445" spans="10:10">
      <c r="J445" s="52"/>
    </row>
    <row r="446" spans="10:10">
      <c r="J446" s="52"/>
    </row>
    <row r="447" spans="10:10">
      <c r="J447" s="52"/>
    </row>
    <row r="448" spans="10:10">
      <c r="J448" s="52"/>
    </row>
    <row r="449" spans="10:10">
      <c r="J449" s="52"/>
    </row>
    <row r="450" spans="10:10">
      <c r="J450" s="52"/>
    </row>
    <row r="451" spans="10:10">
      <c r="J451" s="52"/>
    </row>
    <row r="452" spans="10:10">
      <c r="J452" s="52"/>
    </row>
    <row r="453" spans="10:10">
      <c r="J453" s="52"/>
    </row>
    <row r="454" spans="10:10">
      <c r="J454" s="52"/>
    </row>
    <row r="455" spans="10:10">
      <c r="J455" s="52"/>
    </row>
    <row r="456" spans="10:10">
      <c r="J456" s="52"/>
    </row>
    <row r="457" spans="10:10">
      <c r="J457" s="52"/>
    </row>
    <row r="458" spans="10:10">
      <c r="J458" s="52"/>
    </row>
    <row r="459" spans="10:10">
      <c r="J459" s="52"/>
    </row>
    <row r="460" spans="10:10">
      <c r="J460" s="52"/>
    </row>
    <row r="461" spans="10:10">
      <c r="J461" s="52"/>
    </row>
    <row r="462" spans="10:10">
      <c r="J462" s="52"/>
    </row>
    <row r="463" spans="10:10">
      <c r="J463" s="52"/>
    </row>
    <row r="464" spans="10:10">
      <c r="J464" s="52"/>
    </row>
    <row r="465" spans="10:10">
      <c r="J465" s="52"/>
    </row>
    <row r="466" spans="10:10">
      <c r="J466" s="52"/>
    </row>
    <row r="467" spans="10:10">
      <c r="J467" s="52"/>
    </row>
    <row r="468" spans="10:10">
      <c r="J468" s="52"/>
    </row>
    <row r="469" spans="10:10">
      <c r="J469" s="52"/>
    </row>
    <row r="470" spans="10:10">
      <c r="J470" s="52"/>
    </row>
    <row r="471" spans="10:10">
      <c r="J471" s="52"/>
    </row>
    <row r="472" spans="10:10">
      <c r="J472" s="52"/>
    </row>
    <row r="473" spans="10:10">
      <c r="J473" s="52"/>
    </row>
    <row r="474" spans="10:10">
      <c r="J474" s="52"/>
    </row>
    <row r="475" spans="10:10">
      <c r="J475" s="52"/>
    </row>
    <row r="476" spans="10:10">
      <c r="J476" s="52"/>
    </row>
    <row r="477" spans="10:10">
      <c r="J477" s="52"/>
    </row>
    <row r="478" spans="10:10">
      <c r="J478" s="52"/>
    </row>
    <row r="479" spans="10:10">
      <c r="J479" s="52"/>
    </row>
    <row r="480" spans="10:10">
      <c r="J480" s="52"/>
    </row>
    <row r="481" spans="10:10">
      <c r="J481" s="52"/>
    </row>
    <row r="482" spans="10:10">
      <c r="J482" s="52"/>
    </row>
    <row r="483" spans="10:10">
      <c r="J483" s="52"/>
    </row>
    <row r="484" spans="10:10">
      <c r="J484" s="52"/>
    </row>
    <row r="485" spans="10:10">
      <c r="J485" s="52"/>
    </row>
    <row r="486" spans="10:10">
      <c r="J486" s="52"/>
    </row>
    <row r="487" spans="10:10">
      <c r="J487" s="52"/>
    </row>
    <row r="488" spans="10:10">
      <c r="J488" s="52"/>
    </row>
    <row r="489" spans="10:10">
      <c r="J489" s="52"/>
    </row>
    <row r="490" spans="10:10">
      <c r="J490" s="52"/>
    </row>
    <row r="491" spans="10:10">
      <c r="J491" s="52"/>
    </row>
    <row r="492" spans="10:10">
      <c r="J492" s="52"/>
    </row>
    <row r="493" spans="10:10">
      <c r="J493" s="52"/>
    </row>
    <row r="494" spans="10:10">
      <c r="J494" s="52"/>
    </row>
    <row r="495" spans="10:10">
      <c r="J495" s="52"/>
    </row>
    <row r="496" spans="10:10">
      <c r="J496" s="52"/>
    </row>
    <row r="497" spans="10:10">
      <c r="J497" s="52"/>
    </row>
    <row r="498" spans="10:10">
      <c r="J498" s="52"/>
    </row>
    <row r="499" spans="10:10">
      <c r="J499" s="52"/>
    </row>
    <row r="500" spans="10:10">
      <c r="J500" s="52"/>
    </row>
    <row r="501" spans="10:10">
      <c r="J501" s="52"/>
    </row>
    <row r="502" spans="10:10">
      <c r="J502" s="52"/>
    </row>
    <row r="503" spans="10:10">
      <c r="J503" s="52"/>
    </row>
    <row r="504" spans="10:10">
      <c r="J504" s="52"/>
    </row>
    <row r="505" spans="10:10">
      <c r="J505" s="52"/>
    </row>
    <row r="506" spans="10:10">
      <c r="J506" s="52"/>
    </row>
    <row r="507" spans="10:10">
      <c r="J507" s="52"/>
    </row>
    <row r="508" spans="10:10">
      <c r="J508" s="52"/>
    </row>
    <row r="509" spans="10:10">
      <c r="J509" s="52"/>
    </row>
    <row r="510" spans="10:10">
      <c r="J510" s="52"/>
    </row>
    <row r="511" spans="10:10">
      <c r="J511" s="52"/>
    </row>
    <row r="512" spans="10:10">
      <c r="J512" s="52"/>
    </row>
    <row r="513" spans="10:10">
      <c r="J513" s="52"/>
    </row>
    <row r="514" spans="10:10">
      <c r="J514" s="52"/>
    </row>
    <row r="515" spans="10:10">
      <c r="J515" s="52"/>
    </row>
    <row r="516" spans="10:10">
      <c r="J516" s="52"/>
    </row>
    <row r="517" spans="10:10">
      <c r="J517" s="52"/>
    </row>
    <row r="518" spans="10:10">
      <c r="J518" s="52"/>
    </row>
    <row r="519" spans="10:10">
      <c r="J519" s="52"/>
    </row>
    <row r="520" spans="10:10">
      <c r="J520" s="52"/>
    </row>
    <row r="521" spans="10:10">
      <c r="J521" s="52"/>
    </row>
    <row r="522" spans="10:10">
      <c r="J522" s="52"/>
    </row>
    <row r="523" spans="10:10">
      <c r="J523" s="52"/>
    </row>
    <row r="524" spans="10:10">
      <c r="J524" s="52"/>
    </row>
    <row r="525" spans="10:10">
      <c r="J525" s="52"/>
    </row>
    <row r="526" spans="10:10">
      <c r="J526" s="52"/>
    </row>
    <row r="527" spans="10:10">
      <c r="J527" s="52"/>
    </row>
    <row r="528" spans="10:10">
      <c r="J528" s="52"/>
    </row>
    <row r="529" spans="10:10">
      <c r="J529" s="52"/>
    </row>
    <row r="530" spans="10:10">
      <c r="J530" s="52"/>
    </row>
    <row r="531" spans="10:10">
      <c r="J531" s="52"/>
    </row>
    <row r="532" spans="10:10">
      <c r="J532" s="52"/>
    </row>
    <row r="533" spans="10:10">
      <c r="J533" s="52"/>
    </row>
    <row r="534" spans="10:10">
      <c r="J534" s="52"/>
    </row>
    <row r="535" spans="10:10">
      <c r="J535" s="52"/>
    </row>
    <row r="536" spans="10:10">
      <c r="J536" s="52"/>
    </row>
    <row r="537" spans="10:10">
      <c r="J537" s="52"/>
    </row>
    <row r="538" spans="10:10">
      <c r="J538" s="52"/>
    </row>
    <row r="539" spans="10:10">
      <c r="J539" s="52"/>
    </row>
    <row r="540" spans="10:10">
      <c r="J540" s="52"/>
    </row>
    <row r="541" spans="10:10">
      <c r="J541" s="52"/>
    </row>
    <row r="542" spans="10:10">
      <c r="J542" s="52"/>
    </row>
    <row r="543" spans="10:10">
      <c r="J543" s="52"/>
    </row>
    <row r="544" spans="10:10">
      <c r="J544" s="52"/>
    </row>
    <row r="545" spans="10:10">
      <c r="J545" s="52"/>
    </row>
    <row r="546" spans="10:10">
      <c r="J546" s="52"/>
    </row>
    <row r="547" spans="10:10">
      <c r="J547" s="52"/>
    </row>
    <row r="548" spans="10:10">
      <c r="J548" s="52"/>
    </row>
    <row r="549" spans="10:10">
      <c r="J549" s="52"/>
    </row>
    <row r="550" spans="10:10">
      <c r="J550" s="52"/>
    </row>
    <row r="551" spans="10:10">
      <c r="J551" s="52"/>
    </row>
    <row r="552" spans="10:10">
      <c r="J552" s="52"/>
    </row>
    <row r="553" spans="10:10">
      <c r="J553" s="52"/>
    </row>
    <row r="554" spans="10:10">
      <c r="J554" s="52"/>
    </row>
    <row r="555" spans="10:10">
      <c r="J555" s="52"/>
    </row>
    <row r="556" spans="10:10">
      <c r="J556" s="52"/>
    </row>
    <row r="557" spans="10:10">
      <c r="J557" s="52"/>
    </row>
    <row r="558" spans="10:10">
      <c r="J558" s="52"/>
    </row>
    <row r="559" spans="10:10">
      <c r="J559" s="52"/>
    </row>
    <row r="560" spans="10:10">
      <c r="J560" s="52"/>
    </row>
    <row r="561" spans="10:10">
      <c r="J561" s="52"/>
    </row>
    <row r="562" spans="10:10">
      <c r="J562" s="52"/>
    </row>
    <row r="563" spans="10:10">
      <c r="J563" s="52"/>
    </row>
    <row r="564" spans="10:10">
      <c r="J564" s="52"/>
    </row>
    <row r="565" spans="10:10">
      <c r="J565" s="52"/>
    </row>
    <row r="566" spans="10:10">
      <c r="J566" s="52"/>
    </row>
    <row r="567" spans="10:10">
      <c r="J567" s="52"/>
    </row>
    <row r="568" spans="10:10">
      <c r="J568" s="52"/>
    </row>
    <row r="569" spans="10:10">
      <c r="J569" s="52"/>
    </row>
    <row r="570" spans="10:10">
      <c r="J570" s="52"/>
    </row>
    <row r="571" spans="10:10">
      <c r="J571" s="52"/>
    </row>
    <row r="572" spans="10:10">
      <c r="J572" s="52"/>
    </row>
    <row r="573" spans="10:10">
      <c r="J573" s="52"/>
    </row>
    <row r="574" spans="10:10">
      <c r="J574" s="52"/>
    </row>
    <row r="575" spans="10:10">
      <c r="J575" s="52"/>
    </row>
    <row r="576" spans="10:10">
      <c r="J576" s="52"/>
    </row>
    <row r="577" spans="10:10">
      <c r="J577" s="52"/>
    </row>
    <row r="578" spans="10:10">
      <c r="J578" s="52"/>
    </row>
    <row r="579" spans="10:10">
      <c r="J579" s="52"/>
    </row>
    <row r="580" spans="10:10">
      <c r="J580" s="52"/>
    </row>
    <row r="581" spans="10:10">
      <c r="J581" s="52"/>
    </row>
    <row r="582" spans="10:10">
      <c r="J582" s="52"/>
    </row>
    <row r="583" spans="10:10">
      <c r="J583" s="52"/>
    </row>
    <row r="584" spans="10:10">
      <c r="J584" s="52"/>
    </row>
    <row r="585" spans="10:10">
      <c r="J585" s="52"/>
    </row>
    <row r="586" spans="10:10">
      <c r="J586" s="52"/>
    </row>
    <row r="587" spans="10:10">
      <c r="J587" s="52"/>
    </row>
    <row r="588" spans="10:10">
      <c r="J588" s="52"/>
    </row>
    <row r="589" spans="10:10">
      <c r="J589" s="52"/>
    </row>
    <row r="590" spans="10:10">
      <c r="J590" s="52"/>
    </row>
    <row r="591" spans="10:10">
      <c r="J591" s="52"/>
    </row>
    <row r="592" spans="10:10">
      <c r="J592" s="52"/>
    </row>
    <row r="593" spans="10:10">
      <c r="J593" s="52"/>
    </row>
    <row r="594" spans="10:10">
      <c r="J594" s="52"/>
    </row>
    <row r="595" spans="10:10">
      <c r="J595" s="52"/>
    </row>
    <row r="596" spans="10:10">
      <c r="J596" s="52"/>
    </row>
    <row r="597" spans="10:10">
      <c r="J597" s="52"/>
    </row>
    <row r="598" spans="10:10">
      <c r="J598" s="52"/>
    </row>
    <row r="599" spans="10:10">
      <c r="J599" s="52"/>
    </row>
    <row r="600" spans="10:10">
      <c r="J600" s="52"/>
    </row>
    <row r="601" spans="10:10">
      <c r="J601" s="52"/>
    </row>
    <row r="602" spans="10:10">
      <c r="J602" s="52"/>
    </row>
    <row r="603" spans="10:10">
      <c r="J603" s="52"/>
    </row>
    <row r="604" spans="10:10">
      <c r="J604" s="52"/>
    </row>
    <row r="605" spans="10:10">
      <c r="J605" s="52"/>
    </row>
    <row r="606" spans="10:10">
      <c r="J606" s="52"/>
    </row>
    <row r="607" spans="10:10">
      <c r="J607" s="52"/>
    </row>
    <row r="608" spans="10:10">
      <c r="J608" s="52"/>
    </row>
    <row r="609" spans="10:10">
      <c r="J609" s="52"/>
    </row>
    <row r="610" spans="10:10">
      <c r="J610" s="52"/>
    </row>
    <row r="611" spans="10:10">
      <c r="J611" s="52"/>
    </row>
    <row r="612" spans="10:10">
      <c r="J612" s="52"/>
    </row>
    <row r="613" spans="10:10">
      <c r="J613" s="52"/>
    </row>
    <row r="614" spans="10:10">
      <c r="J614" s="52"/>
    </row>
    <row r="615" spans="10:10">
      <c r="J615" s="52"/>
    </row>
    <row r="616" spans="10:10">
      <c r="J616" s="52"/>
    </row>
    <row r="617" spans="10:10">
      <c r="J617" s="52"/>
    </row>
    <row r="618" spans="10:10">
      <c r="J618" s="52"/>
    </row>
    <row r="619" spans="10:10">
      <c r="J619" s="52"/>
    </row>
    <row r="620" spans="10:10">
      <c r="J620" s="52"/>
    </row>
    <row r="621" spans="10:10">
      <c r="J621" s="52"/>
    </row>
    <row r="622" spans="10:10">
      <c r="J622" s="52"/>
    </row>
    <row r="623" spans="10:10">
      <c r="J623" s="52"/>
    </row>
    <row r="624" spans="10:10">
      <c r="J624" s="52"/>
    </row>
    <row r="625" spans="10:10">
      <c r="J625" s="52"/>
    </row>
    <row r="626" spans="10:10">
      <c r="J626" s="52"/>
    </row>
    <row r="627" spans="10:10">
      <c r="J627" s="52"/>
    </row>
    <row r="628" spans="10:10">
      <c r="J628" s="52"/>
    </row>
    <row r="629" spans="10:10">
      <c r="J629" s="52"/>
    </row>
    <row r="630" spans="10:10">
      <c r="J630" s="52"/>
    </row>
    <row r="631" spans="10:10">
      <c r="J631" s="52"/>
    </row>
    <row r="632" spans="10:10">
      <c r="J632" s="52"/>
    </row>
    <row r="633" spans="10:10">
      <c r="J633" s="52"/>
    </row>
    <row r="634" spans="10:10">
      <c r="J634" s="52"/>
    </row>
    <row r="635" spans="10:10">
      <c r="J635" s="52"/>
    </row>
    <row r="636" spans="10:10">
      <c r="J636" s="52"/>
    </row>
    <row r="637" spans="10:10">
      <c r="J637" s="52"/>
    </row>
    <row r="638" spans="10:10">
      <c r="J638" s="52"/>
    </row>
    <row r="639" spans="10:10">
      <c r="J639" s="52"/>
    </row>
    <row r="640" spans="10:10">
      <c r="J640" s="52"/>
    </row>
    <row r="641" spans="10:10">
      <c r="J641" s="52"/>
    </row>
    <row r="642" spans="10:10">
      <c r="J642" s="52"/>
    </row>
    <row r="643" spans="10:10">
      <c r="J643" s="52"/>
    </row>
    <row r="644" spans="10:10">
      <c r="J644" s="52"/>
    </row>
    <row r="645" spans="10:10">
      <c r="J645" s="52"/>
    </row>
    <row r="646" spans="10:10">
      <c r="J646" s="52"/>
    </row>
    <row r="647" spans="10:10">
      <c r="J647" s="52"/>
    </row>
    <row r="648" spans="10:10">
      <c r="J648" s="52"/>
    </row>
    <row r="649" spans="10:10">
      <c r="J649" s="52"/>
    </row>
    <row r="650" spans="10:10">
      <c r="J650" s="52"/>
    </row>
    <row r="651" spans="10:10">
      <c r="J651" s="52"/>
    </row>
    <row r="652" spans="10:10">
      <c r="J652" s="52"/>
    </row>
    <row r="653" spans="10:10">
      <c r="J653" s="52"/>
    </row>
    <row r="654" spans="10:10">
      <c r="J654" s="52"/>
    </row>
    <row r="655" spans="10:10">
      <c r="J655" s="52"/>
    </row>
    <row r="656" spans="10:10">
      <c r="J656" s="52"/>
    </row>
    <row r="657" spans="10:10">
      <c r="J657" s="52"/>
    </row>
    <row r="658" spans="10:10">
      <c r="J658" s="52"/>
    </row>
    <row r="659" spans="10:10">
      <c r="J659" s="52"/>
    </row>
    <row r="660" spans="10:10">
      <c r="J660" s="52"/>
    </row>
    <row r="661" spans="10:10">
      <c r="J661" s="52"/>
    </row>
    <row r="662" spans="10:10">
      <c r="J662" s="52"/>
    </row>
    <row r="663" spans="10:10">
      <c r="J663" s="52"/>
    </row>
    <row r="664" spans="10:10">
      <c r="J664" s="52"/>
    </row>
    <row r="665" spans="10:10">
      <c r="J665" s="52"/>
    </row>
    <row r="666" spans="10:10">
      <c r="J666" s="52"/>
    </row>
    <row r="667" spans="10:10">
      <c r="J667" s="52"/>
    </row>
    <row r="668" spans="10:10">
      <c r="J668" s="52"/>
    </row>
    <row r="669" spans="10:10">
      <c r="J669" s="52"/>
    </row>
    <row r="670" spans="10:10">
      <c r="J670" s="52"/>
    </row>
    <row r="671" spans="10:10">
      <c r="J671" s="52"/>
    </row>
    <row r="672" spans="10:10">
      <c r="J672" s="52"/>
    </row>
    <row r="673" spans="10:10">
      <c r="J673" s="52"/>
    </row>
    <row r="674" spans="10:10">
      <c r="J674" s="52"/>
    </row>
    <row r="675" spans="10:10">
      <c r="J675" s="52"/>
    </row>
    <row r="676" spans="10:10">
      <c r="J676" s="52"/>
    </row>
    <row r="677" spans="10:10">
      <c r="J677" s="52"/>
    </row>
    <row r="678" spans="10:10">
      <c r="J678" s="52"/>
    </row>
    <row r="679" spans="10:10">
      <c r="J679" s="52"/>
    </row>
    <row r="680" spans="10:10">
      <c r="J680" s="52"/>
    </row>
    <row r="681" spans="10:10">
      <c r="J681" s="52"/>
    </row>
    <row r="682" spans="10:10">
      <c r="J682" s="52"/>
    </row>
    <row r="683" spans="10:10">
      <c r="J683" s="52"/>
    </row>
    <row r="684" spans="10:10">
      <c r="J684" s="52"/>
    </row>
    <row r="685" spans="10:10">
      <c r="J685" s="52"/>
    </row>
    <row r="686" spans="10:10">
      <c r="J686" s="52"/>
    </row>
    <row r="687" spans="10:10">
      <c r="J687" s="52"/>
    </row>
    <row r="688" spans="10:10">
      <c r="J688" s="52"/>
    </row>
    <row r="689" spans="10:10">
      <c r="J689" s="52"/>
    </row>
    <row r="690" spans="10:10">
      <c r="J690" s="52"/>
    </row>
    <row r="691" spans="10:10">
      <c r="J691" s="52"/>
    </row>
    <row r="692" spans="10:10">
      <c r="J692" s="52"/>
    </row>
    <row r="693" spans="10:10">
      <c r="J693" s="52"/>
    </row>
    <row r="694" spans="10:10">
      <c r="J694" s="52"/>
    </row>
    <row r="695" spans="10:10">
      <c r="J695" s="52"/>
    </row>
    <row r="696" spans="10:10">
      <c r="J696" s="52"/>
    </row>
    <row r="697" spans="10:10">
      <c r="J697" s="52"/>
    </row>
    <row r="698" spans="10:10">
      <c r="J698" s="52"/>
    </row>
    <row r="699" spans="10:10">
      <c r="J699" s="52"/>
    </row>
    <row r="700" spans="10:10">
      <c r="J700" s="52"/>
    </row>
    <row r="701" spans="10:10">
      <c r="J701" s="52"/>
    </row>
    <row r="702" spans="10:10">
      <c r="J702" s="52"/>
    </row>
    <row r="703" spans="10:10">
      <c r="J703" s="52"/>
    </row>
    <row r="704" spans="10:10">
      <c r="J704" s="52"/>
    </row>
    <row r="705" spans="10:10">
      <c r="J705" s="52"/>
    </row>
    <row r="706" spans="10:10">
      <c r="J706" s="52"/>
    </row>
    <row r="707" spans="10:10">
      <c r="J707" s="52"/>
    </row>
    <row r="708" spans="10:10">
      <c r="J708" s="52"/>
    </row>
    <row r="709" spans="10:10">
      <c r="J709" s="52"/>
    </row>
    <row r="710" spans="10:10">
      <c r="J710" s="52"/>
    </row>
    <row r="711" spans="10:10">
      <c r="J711" s="52"/>
    </row>
    <row r="712" spans="10:10">
      <c r="J712" s="52"/>
    </row>
    <row r="713" spans="10:10">
      <c r="J713" s="52"/>
    </row>
    <row r="714" spans="10:10">
      <c r="J714" s="52"/>
    </row>
    <row r="715" spans="10:10">
      <c r="J715" s="52"/>
    </row>
    <row r="716" spans="10:10">
      <c r="J716" s="52"/>
    </row>
    <row r="717" spans="10:10">
      <c r="J717" s="52"/>
    </row>
    <row r="718" spans="10:10">
      <c r="J718" s="52"/>
    </row>
    <row r="719" spans="10:10">
      <c r="J719" s="52"/>
    </row>
    <row r="720" spans="10:10">
      <c r="J720" s="52"/>
    </row>
    <row r="721" spans="10:10">
      <c r="J721" s="52"/>
    </row>
    <row r="722" spans="10:10">
      <c r="J722" s="52"/>
    </row>
    <row r="723" spans="10:10">
      <c r="J723" s="52"/>
    </row>
    <row r="724" spans="10:10">
      <c r="J724" s="52"/>
    </row>
    <row r="725" spans="10:10">
      <c r="J725" s="52"/>
    </row>
    <row r="726" spans="10:10">
      <c r="J726" s="52"/>
    </row>
    <row r="727" spans="10:10">
      <c r="J727" s="52"/>
    </row>
    <row r="728" spans="10:10">
      <c r="J728" s="52"/>
    </row>
    <row r="729" spans="10:10">
      <c r="J729" s="52"/>
    </row>
    <row r="730" spans="10:10">
      <c r="J730" s="52"/>
    </row>
    <row r="731" spans="10:10">
      <c r="J731" s="52"/>
    </row>
    <row r="732" spans="10:10">
      <c r="J732" s="52"/>
    </row>
    <row r="733" spans="10:10">
      <c r="J733" s="52"/>
    </row>
    <row r="734" spans="10:10">
      <c r="J734" s="52"/>
    </row>
    <row r="735" spans="10:10">
      <c r="J735" s="52"/>
    </row>
    <row r="736" spans="10:10">
      <c r="J736" s="52"/>
    </row>
    <row r="737" spans="10:10">
      <c r="J737" s="52"/>
    </row>
    <row r="738" spans="10:10">
      <c r="J738" s="52"/>
    </row>
    <row r="739" spans="10:10">
      <c r="J739" s="52"/>
    </row>
    <row r="740" spans="10:10">
      <c r="J740" s="52"/>
    </row>
    <row r="741" spans="10:10">
      <c r="J741" s="52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2022-04-05T12:03:05Z</dcterms:created>
  <dcterms:modified xsi:type="dcterms:W3CDTF">2022-04-05T12:04:43Z</dcterms:modified>
</cp:coreProperties>
</file>