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Aug.23" sheetId="1" r:id="rId1"/>
  </sheets>
  <calcPr calcId="124519"/>
</workbook>
</file>

<file path=xl/calcChain.xml><?xml version="1.0" encoding="utf-8"?>
<calcChain xmlns="http://schemas.openxmlformats.org/spreadsheetml/2006/main">
  <c r="Y149" i="1"/>
  <c r="W149"/>
  <c r="U149"/>
  <c r="S149"/>
  <c r="Q149"/>
  <c r="O149"/>
  <c r="M149"/>
  <c r="Y148"/>
  <c r="W148"/>
  <c r="U148"/>
  <c r="S148"/>
  <c r="Q148"/>
  <c r="O148"/>
  <c r="M148"/>
  <c r="Y147"/>
  <c r="W147"/>
  <c r="U147"/>
  <c r="S147"/>
  <c r="Q147"/>
  <c r="O147"/>
  <c r="M147"/>
  <c r="Y146"/>
  <c r="W146"/>
  <c r="U146"/>
  <c r="S146"/>
  <c r="Q146"/>
  <c r="O146"/>
  <c r="M146"/>
  <c r="Y145"/>
  <c r="W145"/>
  <c r="U145"/>
  <c r="S145"/>
  <c r="Q145"/>
  <c r="O145"/>
  <c r="M145"/>
  <c r="Y144"/>
  <c r="W144"/>
  <c r="U144"/>
  <c r="S144"/>
  <c r="Q144"/>
  <c r="O144"/>
  <c r="M144"/>
  <c r="Y143"/>
  <c r="W143"/>
  <c r="U143"/>
  <c r="S143"/>
  <c r="Q143"/>
  <c r="O143"/>
  <c r="M143"/>
  <c r="Y142"/>
  <c r="W142"/>
  <c r="U142"/>
  <c r="S142"/>
  <c r="Q142"/>
  <c r="O142"/>
  <c r="M142"/>
  <c r="Y141"/>
  <c r="W141"/>
  <c r="U141"/>
  <c r="S141"/>
  <c r="Q141"/>
  <c r="O141"/>
  <c r="M141"/>
  <c r="Y140"/>
  <c r="W140"/>
  <c r="U140"/>
  <c r="S140"/>
  <c r="Q140"/>
  <c r="O140"/>
  <c r="M140"/>
  <c r="Y139"/>
  <c r="W139"/>
  <c r="U139"/>
  <c r="S139"/>
  <c r="Q139"/>
  <c r="O139"/>
  <c r="M139"/>
  <c r="Y138"/>
  <c r="W138"/>
  <c r="U138"/>
  <c r="S138"/>
  <c r="Q138"/>
  <c r="O138"/>
  <c r="M138"/>
  <c r="Y137"/>
  <c r="W137"/>
  <c r="U137"/>
  <c r="S137"/>
  <c r="Q137"/>
  <c r="O137"/>
  <c r="M137"/>
  <c r="Y136"/>
  <c r="W136"/>
  <c r="U136"/>
  <c r="S136"/>
  <c r="Q136"/>
  <c r="O136"/>
  <c r="M136"/>
  <c r="Y135"/>
  <c r="W135"/>
  <c r="U135"/>
  <c r="S135"/>
  <c r="Q135"/>
  <c r="O135"/>
  <c r="M135"/>
  <c r="Y134"/>
  <c r="W134"/>
  <c r="U134"/>
  <c r="S134"/>
  <c r="Q134"/>
  <c r="O134"/>
  <c r="M134"/>
  <c r="Y133"/>
  <c r="W133"/>
  <c r="U133"/>
  <c r="S133"/>
  <c r="Q133"/>
  <c r="O133"/>
  <c r="M133"/>
  <c r="Y132"/>
  <c r="W132"/>
  <c r="U132"/>
  <c r="S132"/>
  <c r="Q132"/>
  <c r="O132"/>
  <c r="M132"/>
  <c r="Y131"/>
  <c r="W131"/>
  <c r="U131"/>
  <c r="S131"/>
  <c r="Q131"/>
  <c r="O131"/>
  <c r="M131"/>
  <c r="Y130"/>
  <c r="W130"/>
  <c r="U130"/>
  <c r="S130"/>
  <c r="Q130"/>
  <c r="O130"/>
  <c r="M130"/>
  <c r="Y129"/>
  <c r="W129"/>
  <c r="U129"/>
  <c r="S129"/>
  <c r="Q129"/>
  <c r="O129"/>
  <c r="M129"/>
  <c r="Y128"/>
  <c r="W128"/>
  <c r="U128"/>
  <c r="S128"/>
  <c r="Q128"/>
  <c r="O128"/>
  <c r="M128"/>
  <c r="Y127"/>
  <c r="W127"/>
  <c r="U127"/>
  <c r="S127"/>
  <c r="Q127"/>
  <c r="O127"/>
  <c r="M127"/>
  <c r="Y126"/>
  <c r="W126"/>
  <c r="U126"/>
  <c r="S126"/>
  <c r="Q126"/>
  <c r="O126"/>
  <c r="M126"/>
  <c r="Y125"/>
  <c r="W125"/>
  <c r="U125"/>
  <c r="S125"/>
  <c r="Q125"/>
  <c r="O125"/>
  <c r="M125"/>
  <c r="Y124"/>
  <c r="W124"/>
  <c r="U124"/>
  <c r="S124"/>
  <c r="Q124"/>
  <c r="O124"/>
  <c r="M124"/>
  <c r="Y123"/>
  <c r="W123"/>
  <c r="U123"/>
  <c r="S123"/>
  <c r="Q123"/>
  <c r="O123"/>
  <c r="M123"/>
  <c r="Y122"/>
  <c r="W122"/>
  <c r="U122"/>
  <c r="S122"/>
  <c r="Q122"/>
  <c r="O122"/>
  <c r="M122"/>
  <c r="Y121"/>
  <c r="W121"/>
  <c r="U121"/>
  <c r="S121"/>
  <c r="Q121"/>
  <c r="O121"/>
  <c r="M121"/>
  <c r="Y120"/>
  <c r="W120"/>
  <c r="U120"/>
  <c r="S120"/>
  <c r="Q120"/>
  <c r="O120"/>
  <c r="M120"/>
  <c r="Y119"/>
  <c r="W119"/>
  <c r="U119"/>
  <c r="S119"/>
  <c r="Q119"/>
  <c r="O119"/>
  <c r="M119"/>
  <c r="Y118"/>
  <c r="W118"/>
  <c r="U118"/>
  <c r="S118"/>
  <c r="Q118"/>
  <c r="O118"/>
  <c r="M118"/>
  <c r="Y117"/>
  <c r="W117"/>
  <c r="U117"/>
  <c r="S117"/>
  <c r="Q117"/>
  <c r="O117"/>
  <c r="M117"/>
  <c r="Y116"/>
  <c r="W116"/>
  <c r="U116"/>
  <c r="S116"/>
  <c r="Q116"/>
  <c r="O116"/>
  <c r="M116"/>
  <c r="Y115"/>
  <c r="W115"/>
  <c r="U115"/>
  <c r="S115"/>
  <c r="Q115"/>
  <c r="O115"/>
  <c r="M115"/>
  <c r="Y114"/>
  <c r="W114"/>
  <c r="U114"/>
  <c r="S114"/>
  <c r="Q114"/>
  <c r="O114"/>
  <c r="M114"/>
  <c r="Y113"/>
  <c r="W113"/>
  <c r="U113"/>
  <c r="S113"/>
  <c r="Q113"/>
  <c r="O113"/>
  <c r="M113"/>
  <c r="Y112"/>
  <c r="W112"/>
  <c r="U112"/>
  <c r="S112"/>
  <c r="Q112"/>
  <c r="O112"/>
  <c r="M112"/>
  <c r="Y111"/>
  <c r="W111"/>
  <c r="U111"/>
  <c r="S111"/>
  <c r="Q111"/>
  <c r="O111"/>
  <c r="M111"/>
  <c r="Y110"/>
  <c r="W110"/>
  <c r="U110"/>
  <c r="S110"/>
  <c r="Q110"/>
  <c r="O110"/>
  <c r="M110"/>
  <c r="Y109"/>
  <c r="W109"/>
  <c r="U109"/>
  <c r="S109"/>
  <c r="Q109"/>
  <c r="O109"/>
  <c r="M109"/>
  <c r="Y108"/>
  <c r="W108"/>
  <c r="U108"/>
  <c r="S108"/>
  <c r="Q108"/>
  <c r="O108"/>
  <c r="M108"/>
  <c r="Y107"/>
  <c r="W107"/>
  <c r="U107"/>
  <c r="S107"/>
  <c r="Q107"/>
  <c r="O107"/>
  <c r="M107"/>
  <c r="Y106"/>
  <c r="W106"/>
  <c r="U106"/>
  <c r="S106"/>
  <c r="Q106"/>
  <c r="O106"/>
  <c r="M106"/>
  <c r="Y105"/>
  <c r="W105"/>
  <c r="U105"/>
  <c r="S105"/>
  <c r="Q105"/>
  <c r="O105"/>
  <c r="M105"/>
  <c r="Y104"/>
  <c r="W104"/>
  <c r="U104"/>
  <c r="S104"/>
  <c r="Q104"/>
  <c r="O104"/>
  <c r="M104"/>
  <c r="Y103"/>
  <c r="W103"/>
  <c r="U103"/>
  <c r="S103"/>
  <c r="Q103"/>
  <c r="O103"/>
  <c r="M103"/>
  <c r="Y102"/>
  <c r="W102"/>
  <c r="U102"/>
  <c r="S102"/>
  <c r="Q102"/>
  <c r="O102"/>
  <c r="M102"/>
  <c r="Y101"/>
  <c r="W101"/>
  <c r="U101"/>
  <c r="S101"/>
  <c r="Q101"/>
  <c r="O101"/>
  <c r="M101"/>
  <c r="Y100"/>
  <c r="W100"/>
  <c r="U100"/>
  <c r="S100"/>
  <c r="Q100"/>
  <c r="O100"/>
  <c r="M100"/>
  <c r="Y99"/>
  <c r="W99"/>
  <c r="U99"/>
  <c r="S99"/>
  <c r="Q99"/>
  <c r="O99"/>
  <c r="M99"/>
  <c r="Y98"/>
  <c r="W98"/>
  <c r="U98"/>
  <c r="S98"/>
  <c r="Q98"/>
  <c r="O98"/>
  <c r="M98"/>
  <c r="Y97"/>
  <c r="W97"/>
  <c r="U97"/>
  <c r="S97"/>
  <c r="Q97"/>
  <c r="O97"/>
  <c r="M97"/>
  <c r="Y96"/>
  <c r="W96"/>
  <c r="U96"/>
  <c r="S96"/>
  <c r="Q96"/>
  <c r="O96"/>
  <c r="M96"/>
  <c r="Y95"/>
  <c r="W95"/>
  <c r="U95"/>
  <c r="S95"/>
  <c r="Q95"/>
  <c r="O95"/>
  <c r="M95"/>
  <c r="Y94"/>
  <c r="W94"/>
  <c r="U94"/>
  <c r="S94"/>
  <c r="Q94"/>
  <c r="O94"/>
  <c r="M94"/>
  <c r="Y93"/>
  <c r="W93"/>
  <c r="U93"/>
  <c r="S93"/>
  <c r="Q93"/>
  <c r="O93"/>
  <c r="M93"/>
  <c r="Y92"/>
  <c r="W92"/>
  <c r="U92"/>
  <c r="S92"/>
  <c r="Q92"/>
  <c r="O92"/>
  <c r="M92"/>
  <c r="Y91"/>
  <c r="W91"/>
  <c r="U91"/>
  <c r="S91"/>
  <c r="Q91"/>
  <c r="O91"/>
  <c r="M91"/>
  <c r="Y90"/>
  <c r="W90"/>
  <c r="U90"/>
  <c r="S90"/>
  <c r="Q90"/>
  <c r="O90"/>
  <c r="M90"/>
  <c r="Y89"/>
  <c r="W89"/>
  <c r="U89"/>
  <c r="S89"/>
  <c r="Q89"/>
  <c r="O89"/>
  <c r="M89"/>
  <c r="Y88"/>
  <c r="W88"/>
  <c r="U88"/>
  <c r="S88"/>
  <c r="Q88"/>
  <c r="O88"/>
  <c r="M88"/>
  <c r="Y87"/>
  <c r="W87"/>
  <c r="U87"/>
  <c r="S87"/>
  <c r="Q87"/>
  <c r="O87"/>
  <c r="M87"/>
  <c r="Y86"/>
  <c r="W86"/>
  <c r="U86"/>
  <c r="S86"/>
  <c r="Q86"/>
  <c r="O86"/>
  <c r="M86"/>
  <c r="Y85"/>
  <c r="W85"/>
  <c r="U85"/>
  <c r="S85"/>
  <c r="Q85"/>
  <c r="O85"/>
  <c r="M85"/>
  <c r="Y84"/>
  <c r="W84"/>
  <c r="U84"/>
  <c r="S84"/>
  <c r="Q84"/>
  <c r="O84"/>
  <c r="M84"/>
  <c r="Y83"/>
  <c r="W83"/>
  <c r="U83"/>
  <c r="S83"/>
  <c r="Q83"/>
  <c r="O83"/>
  <c r="M83"/>
  <c r="Y82"/>
  <c r="W82"/>
  <c r="U82"/>
  <c r="S82"/>
  <c r="Q82"/>
  <c r="O82"/>
  <c r="M82"/>
  <c r="Y81"/>
  <c r="W81"/>
  <c r="U81"/>
  <c r="S81"/>
  <c r="Q81"/>
  <c r="O81"/>
  <c r="M81"/>
  <c r="Y80"/>
  <c r="W80"/>
  <c r="U80"/>
  <c r="S80"/>
  <c r="Q80"/>
  <c r="O80"/>
  <c r="M80"/>
  <c r="Y79"/>
  <c r="W79"/>
  <c r="U79"/>
  <c r="S79"/>
  <c r="Q79"/>
  <c r="O79"/>
  <c r="M79"/>
  <c r="Y78"/>
  <c r="W78"/>
  <c r="U78"/>
  <c r="S78"/>
  <c r="Q78"/>
  <c r="O78"/>
  <c r="M78"/>
  <c r="Y77"/>
  <c r="W77"/>
  <c r="U77"/>
  <c r="S77"/>
  <c r="Q77"/>
  <c r="O77"/>
  <c r="M77"/>
  <c r="Y76"/>
  <c r="W76"/>
  <c r="U76"/>
  <c r="S76"/>
  <c r="Q76"/>
  <c r="O76"/>
  <c r="M76"/>
  <c r="Y75"/>
  <c r="W75"/>
  <c r="U75"/>
  <c r="S75"/>
  <c r="Q75"/>
  <c r="O75"/>
  <c r="M75"/>
  <c r="Y74"/>
  <c r="W74"/>
  <c r="U74"/>
  <c r="S74"/>
  <c r="Q74"/>
  <c r="O74"/>
  <c r="M74"/>
  <c r="Y73"/>
  <c r="W73"/>
  <c r="U73"/>
  <c r="S73"/>
  <c r="Q73"/>
  <c r="O73"/>
  <c r="M73"/>
  <c r="Y72"/>
  <c r="W72"/>
  <c r="U72"/>
  <c r="S72"/>
  <c r="Q72"/>
  <c r="O72"/>
  <c r="M72"/>
  <c r="Y71"/>
  <c r="W71"/>
  <c r="U71"/>
  <c r="S71"/>
  <c r="Q71"/>
  <c r="O71"/>
  <c r="M71"/>
  <c r="Y70"/>
  <c r="W70"/>
  <c r="U70"/>
  <c r="S70"/>
  <c r="Q70"/>
  <c r="O70"/>
  <c r="M70"/>
  <c r="Y69"/>
  <c r="W69"/>
  <c r="U69"/>
  <c r="S69"/>
  <c r="Q69"/>
  <c r="O69"/>
  <c r="M69"/>
  <c r="Y68"/>
  <c r="W68"/>
  <c r="U68"/>
  <c r="S68"/>
  <c r="Q68"/>
  <c r="O68"/>
  <c r="M68"/>
  <c r="Y67"/>
  <c r="W67"/>
  <c r="U67"/>
  <c r="S67"/>
  <c r="Q67"/>
  <c r="O67"/>
  <c r="M67"/>
  <c r="Y66"/>
  <c r="W66"/>
  <c r="U66"/>
  <c r="S66"/>
  <c r="Q66"/>
  <c r="O66"/>
  <c r="M66"/>
  <c r="Y65"/>
  <c r="W65"/>
  <c r="U65"/>
  <c r="S65"/>
  <c r="Q65"/>
  <c r="O65"/>
  <c r="M65"/>
  <c r="Y64"/>
  <c r="W64"/>
  <c r="U64"/>
  <c r="S64"/>
  <c r="Q64"/>
  <c r="O64"/>
  <c r="M64"/>
  <c r="Y63"/>
  <c r="W63"/>
  <c r="U63"/>
  <c r="S63"/>
  <c r="Q63"/>
  <c r="O63"/>
  <c r="M63"/>
  <c r="Y62"/>
  <c r="W62"/>
  <c r="U62"/>
  <c r="S62"/>
  <c r="Q62"/>
  <c r="O62"/>
  <c r="M62"/>
  <c r="Y61"/>
  <c r="W61"/>
  <c r="U61"/>
  <c r="S61"/>
  <c r="Q61"/>
  <c r="O61"/>
  <c r="M61"/>
  <c r="Y60"/>
  <c r="W60"/>
  <c r="U60"/>
  <c r="S60"/>
  <c r="Q60"/>
  <c r="O60"/>
  <c r="M60"/>
  <c r="Y59"/>
  <c r="W59"/>
  <c r="U59"/>
  <c r="S59"/>
  <c r="Q59"/>
  <c r="O59"/>
  <c r="M59"/>
  <c r="Y58"/>
  <c r="W58"/>
  <c r="U58"/>
  <c r="S58"/>
  <c r="Q58"/>
  <c r="O58"/>
  <c r="M58"/>
  <c r="Y57"/>
  <c r="W57"/>
  <c r="U57"/>
  <c r="S57"/>
  <c r="Q57"/>
  <c r="O57"/>
  <c r="M57"/>
  <c r="Y56"/>
  <c r="W56"/>
  <c r="U56"/>
  <c r="S56"/>
  <c r="Q56"/>
  <c r="O56"/>
  <c r="M56"/>
  <c r="Y55"/>
  <c r="W55"/>
  <c r="U55"/>
  <c r="S55"/>
  <c r="Q55"/>
  <c r="O55"/>
  <c r="M55"/>
  <c r="Y54"/>
  <c r="W54"/>
  <c r="U54"/>
  <c r="S54"/>
  <c r="Q54"/>
  <c r="O54"/>
  <c r="M54"/>
  <c r="Y53"/>
  <c r="W53"/>
  <c r="U53"/>
  <c r="S53"/>
  <c r="Q53"/>
  <c r="O53"/>
  <c r="M53"/>
  <c r="Y52"/>
  <c r="W52"/>
  <c r="U52"/>
  <c r="S52"/>
  <c r="Q52"/>
  <c r="O52"/>
  <c r="M52"/>
  <c r="Y51"/>
  <c r="W51"/>
  <c r="U51"/>
  <c r="S51"/>
  <c r="Q51"/>
  <c r="O51"/>
  <c r="M51"/>
  <c r="Y50"/>
  <c r="W50"/>
  <c r="U50"/>
  <c r="S50"/>
  <c r="Q50"/>
  <c r="O50"/>
  <c r="M50"/>
  <c r="Y49"/>
  <c r="W49"/>
  <c r="U49"/>
  <c r="S49"/>
  <c r="Q49"/>
  <c r="O49"/>
  <c r="M49"/>
  <c r="Y48"/>
  <c r="W48"/>
  <c r="U48"/>
  <c r="S48"/>
  <c r="Q48"/>
  <c r="O48"/>
  <c r="M48"/>
  <c r="Y47"/>
  <c r="W47"/>
  <c r="U47"/>
  <c r="S47"/>
  <c r="Q47"/>
  <c r="O47"/>
  <c r="M47"/>
  <c r="Y46"/>
  <c r="W46"/>
  <c r="U46"/>
  <c r="S46"/>
  <c r="Q46"/>
  <c r="O46"/>
  <c r="M46"/>
  <c r="Y45"/>
  <c r="W45"/>
  <c r="U45"/>
  <c r="S45"/>
  <c r="Q45"/>
  <c r="O45"/>
  <c r="M45"/>
  <c r="Y44"/>
  <c r="W44"/>
  <c r="U44"/>
  <c r="S44"/>
  <c r="Q44"/>
  <c r="O44"/>
  <c r="M44"/>
  <c r="Y43"/>
  <c r="W43"/>
  <c r="U43"/>
  <c r="S43"/>
  <c r="Q43"/>
  <c r="O43"/>
  <c r="M43"/>
  <c r="Y42"/>
  <c r="W42"/>
  <c r="U42"/>
  <c r="S42"/>
  <c r="Q42"/>
  <c r="O42"/>
  <c r="M42"/>
  <c r="Y41"/>
  <c r="W41"/>
  <c r="U41"/>
  <c r="S41"/>
  <c r="Q41"/>
  <c r="O41"/>
  <c r="M41"/>
  <c r="Y40"/>
  <c r="W40"/>
  <c r="U40"/>
  <c r="S40"/>
  <c r="Q40"/>
  <c r="O40"/>
  <c r="M40"/>
  <c r="Y39"/>
  <c r="W39"/>
  <c r="U39"/>
  <c r="S39"/>
  <c r="Q39"/>
  <c r="O39"/>
  <c r="M39"/>
  <c r="Y38"/>
  <c r="W38"/>
  <c r="U38"/>
  <c r="S38"/>
  <c r="Q38"/>
  <c r="O38"/>
  <c r="M38"/>
  <c r="Y37"/>
  <c r="W37"/>
  <c r="U37"/>
  <c r="S37"/>
  <c r="Q37"/>
  <c r="O37"/>
  <c r="M37"/>
  <c r="Y36"/>
  <c r="W36"/>
  <c r="U36"/>
  <c r="S36"/>
  <c r="Q36"/>
  <c r="O36"/>
  <c r="M36"/>
  <c r="Y35"/>
  <c r="W35"/>
  <c r="U35"/>
  <c r="S35"/>
  <c r="Q35"/>
  <c r="O35"/>
  <c r="M35"/>
  <c r="Y34"/>
  <c r="W34"/>
  <c r="U34"/>
  <c r="S34"/>
  <c r="Q34"/>
  <c r="O34"/>
  <c r="M34"/>
  <c r="Y33"/>
  <c r="W33"/>
  <c r="U33"/>
  <c r="S33"/>
  <c r="Q33"/>
  <c r="O33"/>
  <c r="M33"/>
  <c r="Y32"/>
  <c r="W32"/>
  <c r="U32"/>
  <c r="S32"/>
  <c r="Q32"/>
  <c r="O32"/>
  <c r="M32"/>
  <c r="Y31"/>
  <c r="W31"/>
  <c r="U31"/>
  <c r="S31"/>
  <c r="Q31"/>
  <c r="O31"/>
  <c r="M31"/>
  <c r="Y30"/>
  <c r="W30"/>
  <c r="U30"/>
  <c r="S30"/>
  <c r="Q30"/>
  <c r="O30"/>
  <c r="M30"/>
  <c r="Y29"/>
  <c r="W29"/>
  <c r="U29"/>
  <c r="S29"/>
  <c r="Q29"/>
  <c r="O29"/>
  <c r="M29"/>
  <c r="Y28"/>
  <c r="W28"/>
  <c r="U28"/>
  <c r="S28"/>
  <c r="Q28"/>
  <c r="O28"/>
  <c r="M28"/>
  <c r="Y27"/>
  <c r="W27"/>
  <c r="U27"/>
  <c r="S27"/>
  <c r="Q27"/>
  <c r="O27"/>
  <c r="M27"/>
  <c r="Y26"/>
  <c r="W26"/>
  <c r="U26"/>
  <c r="S26"/>
  <c r="Q26"/>
  <c r="O26"/>
  <c r="M26"/>
  <c r="Y25"/>
  <c r="W25"/>
  <c r="U25"/>
  <c r="S25"/>
  <c r="Q25"/>
  <c r="O25"/>
  <c r="M25"/>
  <c r="Y24"/>
  <c r="W24"/>
  <c r="U24"/>
  <c r="S24"/>
  <c r="Q24"/>
  <c r="O24"/>
  <c r="M24"/>
  <c r="Y23"/>
  <c r="W23"/>
  <c r="U23"/>
  <c r="S23"/>
  <c r="Q23"/>
  <c r="O23"/>
  <c r="M23"/>
  <c r="Y22"/>
  <c r="W22"/>
  <c r="U22"/>
  <c r="S22"/>
  <c r="Q22"/>
  <c r="O22"/>
  <c r="M22"/>
  <c r="Y21"/>
  <c r="W21"/>
  <c r="U21"/>
  <c r="S21"/>
  <c r="Q21"/>
  <c r="O21"/>
  <c r="M21"/>
  <c r="Y20"/>
  <c r="W20"/>
  <c r="U20"/>
  <c r="S20"/>
  <c r="Q20"/>
  <c r="O20"/>
  <c r="M20"/>
  <c r="Y19"/>
  <c r="W19"/>
  <c r="U19"/>
  <c r="S19"/>
  <c r="Q19"/>
  <c r="O19"/>
  <c r="M19"/>
  <c r="Y18"/>
  <c r="W18"/>
  <c r="U18"/>
  <c r="S18"/>
  <c r="Q18"/>
  <c r="O18"/>
  <c r="M18"/>
  <c r="Y17"/>
  <c r="W17"/>
  <c r="U17"/>
  <c r="S17"/>
  <c r="Q17"/>
  <c r="O17"/>
  <c r="M17"/>
  <c r="Y16"/>
  <c r="W16"/>
  <c r="U16"/>
  <c r="S16"/>
  <c r="Q16"/>
  <c r="O16"/>
  <c r="M16"/>
  <c r="Y15"/>
  <c r="W15"/>
  <c r="U15"/>
  <c r="S15"/>
  <c r="Q15"/>
  <c r="O15"/>
  <c r="M15"/>
  <c r="Y14"/>
  <c r="W14"/>
  <c r="U14"/>
  <c r="S14"/>
  <c r="Q14"/>
  <c r="O14"/>
  <c r="M14"/>
  <c r="Y13"/>
  <c r="W13"/>
  <c r="U13"/>
  <c r="S13"/>
  <c r="Q13"/>
  <c r="O13"/>
  <c r="M13"/>
  <c r="Y12"/>
  <c r="W12"/>
  <c r="U12"/>
  <c r="S12"/>
  <c r="Q12"/>
  <c r="O12"/>
  <c r="M12"/>
  <c r="Y11"/>
  <c r="W11"/>
  <c r="U11"/>
  <c r="S11"/>
  <c r="Q11"/>
  <c r="O11"/>
  <c r="M11"/>
  <c r="Y10"/>
  <c r="W10"/>
  <c r="U10"/>
  <c r="S10"/>
  <c r="Q10"/>
  <c r="O10"/>
  <c r="M10"/>
  <c r="Y9"/>
  <c r="W9"/>
  <c r="U9"/>
  <c r="S9"/>
  <c r="Q9"/>
  <c r="O9"/>
  <c r="M9"/>
  <c r="Y8"/>
  <c r="W8"/>
  <c r="U8"/>
  <c r="S8"/>
  <c r="Q8"/>
  <c r="O8"/>
  <c r="M8"/>
  <c r="Y7"/>
  <c r="W7"/>
  <c r="U7"/>
  <c r="S7"/>
  <c r="Q7"/>
  <c r="O7"/>
  <c r="M7"/>
  <c r="Y6"/>
  <c r="W6"/>
  <c r="U6"/>
  <c r="S6"/>
  <c r="Q6"/>
  <c r="O6"/>
  <c r="M6"/>
  <c r="Y5"/>
  <c r="W5"/>
  <c r="U5"/>
  <c r="S5"/>
  <c r="Q5"/>
  <c r="O5"/>
  <c r="M5"/>
</calcChain>
</file>

<file path=xl/sharedStrings.xml><?xml version="1.0" encoding="utf-8"?>
<sst xmlns="http://schemas.openxmlformats.org/spreadsheetml/2006/main" count="1007" uniqueCount="289">
  <si>
    <t>SOIL TESTING  REGISTER</t>
  </si>
  <si>
    <t xml:space="preserve"> </t>
  </si>
  <si>
    <t>Regi. No</t>
  </si>
  <si>
    <t>Farmer's  Name</t>
  </si>
  <si>
    <t>Father's Name</t>
  </si>
  <si>
    <t xml:space="preserve"> Village</t>
  </si>
  <si>
    <t xml:space="preserve"> Post / KBSK</t>
  </si>
  <si>
    <t xml:space="preserve"> Distt </t>
  </si>
  <si>
    <t>State</t>
  </si>
  <si>
    <t>Khasra No.</t>
  </si>
  <si>
    <t>Crops</t>
  </si>
  <si>
    <t>pH(1:2)</t>
  </si>
  <si>
    <t>EC</t>
  </si>
  <si>
    <t xml:space="preserve"> %OC</t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</si>
  <si>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</si>
  <si>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</si>
  <si>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t>Zinc</t>
  </si>
  <si>
    <t>Cu</t>
  </si>
  <si>
    <t>Iron</t>
  </si>
  <si>
    <t>Mn</t>
  </si>
  <si>
    <t>(1:2)dS/m</t>
  </si>
  <si>
    <t>Cat.</t>
  </si>
  <si>
    <t>(Kg/acre)</t>
  </si>
  <si>
    <t>(kg/acre)</t>
  </si>
  <si>
    <t>(ppm)</t>
  </si>
  <si>
    <t>INDERJIT SINGH</t>
  </si>
  <si>
    <t>RAM TIRATH SINGH</t>
  </si>
  <si>
    <t>KALERAN</t>
  </si>
  <si>
    <t>S.B.S.NAGAR</t>
  </si>
  <si>
    <t>PUNJAB</t>
  </si>
  <si>
    <t>PADDY</t>
  </si>
  <si>
    <t>PREETPAL SINGH</t>
  </si>
  <si>
    <t>KHAN SINGH</t>
  </si>
  <si>
    <t>JANDIALA</t>
  </si>
  <si>
    <t>LAKHWINDER SINGH</t>
  </si>
  <si>
    <t>GURJEET SINGH</t>
  </si>
  <si>
    <t>JOGA SINGH</t>
  </si>
  <si>
    <t>MANPREET SINGH</t>
  </si>
  <si>
    <t>MANJEET SINGH</t>
  </si>
  <si>
    <t>SUKHVIR SINGH</t>
  </si>
  <si>
    <t>NIHAL SINGH</t>
  </si>
  <si>
    <t>JASVIR SINGH</t>
  </si>
  <si>
    <t>SHER SINGH</t>
  </si>
  <si>
    <t>KABAL SINGH</t>
  </si>
  <si>
    <t>KAMALDEEP SINGH</t>
  </si>
  <si>
    <t>BALBIR SINGH</t>
  </si>
  <si>
    <t>1 WADAWAL ROAD SIDE</t>
  </si>
  <si>
    <t>BALVIR SINGH</t>
  </si>
  <si>
    <t>KAMALPREET SINGH</t>
  </si>
  <si>
    <t>1 BANGA ROAD</t>
  </si>
  <si>
    <t>NASEEB SINGH</t>
  </si>
  <si>
    <t>KULWINDER SINGH</t>
  </si>
  <si>
    <t>GURMEET SINGH</t>
  </si>
  <si>
    <t>PARMINDER SINGH</t>
  </si>
  <si>
    <t>1/2 KALERAN NEAR PIND</t>
  </si>
  <si>
    <t>2 JANDIAL ROAD</t>
  </si>
  <si>
    <t>TERSEM SINGH</t>
  </si>
  <si>
    <t>SARWAN SINGH</t>
  </si>
  <si>
    <t>1 NEAR PIND</t>
  </si>
  <si>
    <t>JEEWAN SINGH</t>
  </si>
  <si>
    <t>SEKHALA</t>
  </si>
  <si>
    <t>BALASAR</t>
  </si>
  <si>
    <t>JODHPUR</t>
  </si>
  <si>
    <t>RAJASTHAN</t>
  </si>
  <si>
    <t>COTTON</t>
  </si>
  <si>
    <t>PADAM SINGH</t>
  </si>
  <si>
    <t>RUN</t>
  </si>
  <si>
    <t>BANSHILAL</t>
  </si>
  <si>
    <t>BARSIGARAM</t>
  </si>
  <si>
    <t>BHOM SINGH</t>
  </si>
  <si>
    <t>BIJRAJ SINGH</t>
  </si>
  <si>
    <t>GAJESINGH NAGAR</t>
  </si>
  <si>
    <t>JAGDISH BISHNOI</t>
  </si>
  <si>
    <t>BHIYARAM</t>
  </si>
  <si>
    <t>210/1</t>
  </si>
  <si>
    <t>MANHORI DEVI</t>
  </si>
  <si>
    <t>CHOGAN RAM</t>
  </si>
  <si>
    <t>GOGADWA</t>
  </si>
  <si>
    <t>JOGARAM BISNOI</t>
  </si>
  <si>
    <t>PABURAM BISNOI</t>
  </si>
  <si>
    <t>KHET SINGH</t>
  </si>
  <si>
    <t>OM SINGH</t>
  </si>
  <si>
    <t>105/2</t>
  </si>
  <si>
    <t>MANOHAR SINGH</t>
  </si>
  <si>
    <t>JAGMAL SINGH</t>
  </si>
  <si>
    <t>1102/1</t>
  </si>
  <si>
    <t>MAN SINGH BHATI</t>
  </si>
  <si>
    <t>AIDAN SINGH BHATI</t>
  </si>
  <si>
    <t>BAVDI</t>
  </si>
  <si>
    <t>RAMARAM</t>
  </si>
  <si>
    <t>FULARAM</t>
  </si>
  <si>
    <t>RANIDAN SINGH</t>
  </si>
  <si>
    <t>SHAITAN SINGH</t>
  </si>
  <si>
    <t>BHATNER NAGAR</t>
  </si>
  <si>
    <t>CHAIN SINGH</t>
  </si>
  <si>
    <t>IDAN SINGH</t>
  </si>
  <si>
    <t>PRITHAVI SINGH</t>
  </si>
  <si>
    <t>ISHWAR SINGH</t>
  </si>
  <si>
    <t>DHANA RAM</t>
  </si>
  <si>
    <t>210/2</t>
  </si>
  <si>
    <t>DEEPA RAM</t>
  </si>
  <si>
    <t>SUKHARAM</t>
  </si>
  <si>
    <t>DEEHU</t>
  </si>
  <si>
    <t>MANGILAL</t>
  </si>
  <si>
    <t>BAGTARAM</t>
  </si>
  <si>
    <t>BIRENDRA KUMAR BEHERA</t>
  </si>
  <si>
    <t>KALICHARAN BEHERA</t>
  </si>
  <si>
    <t>ANLAJODI</t>
  </si>
  <si>
    <t>PURI</t>
  </si>
  <si>
    <t>ODISHA</t>
  </si>
  <si>
    <t>225/44</t>
  </si>
  <si>
    <t>SURENDRA KUMAR BEHERA</t>
  </si>
  <si>
    <t>BHIKARI CHARAN BEHERA</t>
  </si>
  <si>
    <t>476/126</t>
  </si>
  <si>
    <t>SARBESWAR RAN SINGH</t>
  </si>
  <si>
    <t>LAXMIDHAR RAN SINGH</t>
  </si>
  <si>
    <t>TANKALA</t>
  </si>
  <si>
    <t>TANGI</t>
  </si>
  <si>
    <t>KHORDHA</t>
  </si>
  <si>
    <t>11/211</t>
  </si>
  <si>
    <t>RAJWANT SINGH</t>
  </si>
  <si>
    <t>GURDIAL SINGH</t>
  </si>
  <si>
    <t>LAL KALAN</t>
  </si>
  <si>
    <t>LUDHIANA</t>
  </si>
  <si>
    <t>ASHOK YADAV</t>
  </si>
  <si>
    <t>SIYARAM</t>
  </si>
  <si>
    <t>SADATVADI</t>
  </si>
  <si>
    <t>BAHJOI</t>
  </si>
  <si>
    <t>SAMBHAL</t>
  </si>
  <si>
    <t>U.P.</t>
  </si>
  <si>
    <t>6 BIGHA</t>
  </si>
  <si>
    <t>SATAYVEER</t>
  </si>
  <si>
    <t>RAMKUWAR SINGH</t>
  </si>
  <si>
    <t>AJRA</t>
  </si>
  <si>
    <t>SHAMSHAN WALA</t>
  </si>
  <si>
    <t>VIRENDER</t>
  </si>
  <si>
    <t>SATYARAM</t>
  </si>
  <si>
    <t>CHAKROAD WALA</t>
  </si>
  <si>
    <t>RAJU</t>
  </si>
  <si>
    <t>HALLU</t>
  </si>
  <si>
    <t>BIJLI KA KHAMBA</t>
  </si>
  <si>
    <t>KOMIL</t>
  </si>
  <si>
    <t>SHYORAJ SINGH</t>
  </si>
  <si>
    <t>TALAB WALA</t>
  </si>
  <si>
    <t>HARIOM</t>
  </si>
  <si>
    <t>RAMPHOOL</t>
  </si>
  <si>
    <t>KAILI</t>
  </si>
  <si>
    <t>SADAK WALA</t>
  </si>
  <si>
    <t>VIKRAM SINGH</t>
  </si>
  <si>
    <t>BRIJNARAYAN</t>
  </si>
  <si>
    <t>BHIMPUR</t>
  </si>
  <si>
    <t>SHISHAM KA PED</t>
  </si>
  <si>
    <t>VEER SINGH</t>
  </si>
  <si>
    <t>BAKELAL</t>
  </si>
  <si>
    <t>GAON WALA</t>
  </si>
  <si>
    <t>DEVENDER SHARMA</t>
  </si>
  <si>
    <t>RAJENDER SHARMA</t>
  </si>
  <si>
    <t>MALKHAN</t>
  </si>
  <si>
    <t>SHRIPAL</t>
  </si>
  <si>
    <t>TUBEL WALA</t>
  </si>
  <si>
    <t xml:space="preserve">ANKIT </t>
  </si>
  <si>
    <t>RISHIPAL</t>
  </si>
  <si>
    <t>SHISHAM WALA</t>
  </si>
  <si>
    <t>VISHAL KUMAR</t>
  </si>
  <si>
    <t>DHARAMPAL</t>
  </si>
  <si>
    <t>AALPUR</t>
  </si>
  <si>
    <t>UMAR</t>
  </si>
  <si>
    <t>MUNAVAR</t>
  </si>
  <si>
    <t>MUSAPUR</t>
  </si>
  <si>
    <t>DANVEER</t>
  </si>
  <si>
    <t>BHAGWAN DAS</t>
  </si>
  <si>
    <t>KHAMBE WALA</t>
  </si>
  <si>
    <t>NARESH</t>
  </si>
  <si>
    <t>PYARE</t>
  </si>
  <si>
    <t>RAIPUR</t>
  </si>
  <si>
    <t>MEDHA WALA</t>
  </si>
  <si>
    <t>MUSA</t>
  </si>
  <si>
    <t>YAKUT</t>
  </si>
  <si>
    <t>SIKANDARPUR</t>
  </si>
  <si>
    <t>TALAB KE PASS</t>
  </si>
  <si>
    <t>OMPAL</t>
  </si>
  <si>
    <t>RAMKUWAR SHARMA</t>
  </si>
  <si>
    <t>RAMOTAR</t>
  </si>
  <si>
    <t>MUBARKPUR</t>
  </si>
  <si>
    <t>AAM WALA</t>
  </si>
  <si>
    <t>DHARAMPAL YADAV</t>
  </si>
  <si>
    <t>PURAN SINGH</t>
  </si>
  <si>
    <t>RAMASHANKAR</t>
  </si>
  <si>
    <t>BAHROLI</t>
  </si>
  <si>
    <t>BAKAN WALA</t>
  </si>
  <si>
    <t>SATAYRAM</t>
  </si>
  <si>
    <t>MEVARAM</t>
  </si>
  <si>
    <t>AAM KE PED WALA</t>
  </si>
  <si>
    <t>UARVESH</t>
  </si>
  <si>
    <t>KALLU</t>
  </si>
  <si>
    <t>GAON KE DAKSHIN</t>
  </si>
  <si>
    <t>VIMLESH YADAV</t>
  </si>
  <si>
    <t>KALYAN SINGH</t>
  </si>
  <si>
    <t>SAHAB SINGH</t>
  </si>
  <si>
    <t>APSAR</t>
  </si>
  <si>
    <t>SUVRATI</t>
  </si>
  <si>
    <t>KOTLA</t>
  </si>
  <si>
    <t>LIPTIS WALA</t>
  </si>
  <si>
    <t>OMVEER SINGH</t>
  </si>
  <si>
    <t>CHHOTE SINGH</t>
  </si>
  <si>
    <t>KHINNI</t>
  </si>
  <si>
    <t>TRANSFARM</t>
  </si>
  <si>
    <t>RAMVEER</t>
  </si>
  <si>
    <t>BABURAM</t>
  </si>
  <si>
    <t>SUBHASH PATHAK</t>
  </si>
  <si>
    <t>RAMATAR PATHAK</t>
  </si>
  <si>
    <t>BAHTA PATHAK</t>
  </si>
  <si>
    <t>MANOJ SHARMA</t>
  </si>
  <si>
    <t>KAILASH SHARMA</t>
  </si>
  <si>
    <t>GUL WALA</t>
  </si>
  <si>
    <t>JAY KUMAR</t>
  </si>
  <si>
    <t>UDAYVEER SINGH</t>
  </si>
  <si>
    <t>BHOJPUR</t>
  </si>
  <si>
    <t>SCHOOL WALA</t>
  </si>
  <si>
    <t>BIJENDER SINGH</t>
  </si>
  <si>
    <t>KUIYA WALA</t>
  </si>
  <si>
    <t>SANJAY SHARMA</t>
  </si>
  <si>
    <t>SHRIDUTT SHARMA</t>
  </si>
  <si>
    <t>RAJARAM</t>
  </si>
  <si>
    <t>BASLA KI MADHEYA</t>
  </si>
  <si>
    <t>MADANLAL</t>
  </si>
  <si>
    <t>JAYPAL SINGH</t>
  </si>
  <si>
    <t>VIJAY SINGH</t>
  </si>
  <si>
    <t>ANI SINGH</t>
  </si>
  <si>
    <t>KUA WALA</t>
  </si>
  <si>
    <t>GAON KI JAMEEN</t>
  </si>
  <si>
    <t>JAWAHARLAL</t>
  </si>
  <si>
    <t>RAMCHARAN YADAV</t>
  </si>
  <si>
    <t>4 BIGHA II</t>
  </si>
  <si>
    <t>SHRI RAM</t>
  </si>
  <si>
    <t>ULFAT SINGH</t>
  </si>
  <si>
    <t>NAHAR WALA</t>
  </si>
  <si>
    <t>BADAN SINGH</t>
  </si>
  <si>
    <t>ROOP SINGH</t>
  </si>
  <si>
    <t>SEDA</t>
  </si>
  <si>
    <t>BHUDEV</t>
  </si>
  <si>
    <t>RAMBHAROSE</t>
  </si>
  <si>
    <t>PIPAL WALA</t>
  </si>
  <si>
    <t>SHANE ALAM</t>
  </si>
  <si>
    <t>SIRAJUDDIN</t>
  </si>
  <si>
    <t>RASOOLPUR</t>
  </si>
  <si>
    <t>PRATHAM</t>
  </si>
  <si>
    <t>DAULAT</t>
  </si>
  <si>
    <t>THELA WALA</t>
  </si>
  <si>
    <t>MUNNE KHAN</t>
  </si>
  <si>
    <t>KAMRUDDIN</t>
  </si>
  <si>
    <t>CHAKALA DAMAR</t>
  </si>
  <si>
    <t>KISHAN</t>
  </si>
  <si>
    <t>RAMPAL SINGH</t>
  </si>
  <si>
    <t>PRADEEP SHARMA</t>
  </si>
  <si>
    <t>RAMOTAR SHARMA</t>
  </si>
  <si>
    <t>SUMIT KUMAR</t>
  </si>
  <si>
    <t>BAG WALA</t>
  </si>
  <si>
    <t>RAMESHWAR</t>
  </si>
  <si>
    <t>KALLU KE PASS</t>
  </si>
  <si>
    <t>4 BIGHA</t>
  </si>
  <si>
    <t>MUKESH</t>
  </si>
  <si>
    <t>RAMKAWAR</t>
  </si>
  <si>
    <t>BAHRA PATHAK</t>
  </si>
  <si>
    <t>SATYA RAM</t>
  </si>
  <si>
    <t>. 15</t>
  </si>
  <si>
    <t>1147 II</t>
  </si>
  <si>
    <t>BHAGWAN SAWROOP SHARMA</t>
  </si>
  <si>
    <t>HORILAL SHARMA</t>
  </si>
  <si>
    <t>GAPPU</t>
  </si>
  <si>
    <t>GALUA WALA</t>
  </si>
  <si>
    <t>NALI WALA</t>
  </si>
  <si>
    <t>MUNASIR</t>
  </si>
  <si>
    <t>MUNNE</t>
  </si>
  <si>
    <t>SUKHWINDER SINGH</t>
  </si>
  <si>
    <t>RAGHVIR SINGH</t>
  </si>
  <si>
    <t>MOHINDER SINGH</t>
  </si>
  <si>
    <t>SANTOKH SINGH</t>
  </si>
  <si>
    <t>DARSHAN SINGH</t>
  </si>
  <si>
    <t>KARTAR SINGH</t>
  </si>
  <si>
    <t>BALON</t>
  </si>
  <si>
    <t>PREET SINGH</t>
  </si>
  <si>
    <t>GURPREET SINGH</t>
  </si>
  <si>
    <t>GURDAS SINGH</t>
  </si>
  <si>
    <t>BALDIP SINGH</t>
  </si>
  <si>
    <t>KARNAIL SINGH</t>
  </si>
  <si>
    <t>JAGJIT SINGH</t>
  </si>
  <si>
    <t>JOGMINDER SINGH</t>
  </si>
  <si>
    <t>JOGGA SINGH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</si>
</sst>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16"/>
      <name val="Times New Roman"/>
      <family val="1"/>
    </font>
    <font>
      <sz val="11"/>
      <color indexed="18"/>
      <name val="Times New Roman"/>
      <family val="1"/>
    </font>
    <font>
      <sz val="11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10"/>
      <color indexed="17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21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63"/>
      <name val="Times New Roman"/>
      <family val="1"/>
    </font>
    <font>
      <b/>
      <i/>
      <sz val="8"/>
      <color indexed="63"/>
      <name val="Times New Roman"/>
      <family val="1"/>
    </font>
    <font>
      <b/>
      <i/>
      <sz val="8"/>
      <color indexed="10"/>
      <name val="Times New Roman"/>
      <family val="1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3" fillId="0" borderId="0"/>
  </cellStyleXfs>
  <cellXfs count="79">
    <xf numFmtId="0" fontId="0" fillId="0" borderId="0" xfId="0"/>
    <xf numFmtId="0" fontId="3" fillId="4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/>
    </xf>
    <xf numFmtId="0" fontId="4" fillId="8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10" fillId="9" borderId="5" xfId="0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left" vertical="center"/>
    </xf>
    <xf numFmtId="0" fontId="11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/>
    </xf>
    <xf numFmtId="0" fontId="8" fillId="9" borderId="7" xfId="0" applyFont="1" applyFill="1" applyBorder="1" applyAlignment="1">
      <alignment horizontal="left" vertical="center"/>
    </xf>
    <xf numFmtId="0" fontId="16" fillId="9" borderId="8" xfId="0" applyFont="1" applyFill="1" applyBorder="1" applyAlignment="1">
      <alignment horizontal="left" vertical="center"/>
    </xf>
    <xf numFmtId="0" fontId="19" fillId="0" borderId="0" xfId="0" applyFont="1" applyBorder="1"/>
    <xf numFmtId="0" fontId="19" fillId="0" borderId="0" xfId="0" applyFont="1"/>
    <xf numFmtId="0" fontId="10" fillId="9" borderId="13" xfId="0" applyFont="1" applyFill="1" applyBorder="1" applyAlignment="1">
      <alignment horizontal="left" vertical="center"/>
    </xf>
    <xf numFmtId="0" fontId="14" fillId="9" borderId="13" xfId="0" applyFont="1" applyFill="1" applyBorder="1" applyAlignment="1">
      <alignment horizontal="left" vertical="center" wrapText="1"/>
    </xf>
    <xf numFmtId="0" fontId="16" fillId="9" borderId="13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/>
    </xf>
    <xf numFmtId="0" fontId="16" fillId="9" borderId="13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 wrapText="1"/>
    </xf>
    <xf numFmtId="0" fontId="11" fillId="9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 wrapText="1"/>
    </xf>
    <xf numFmtId="0" fontId="20" fillId="0" borderId="8" xfId="0" quotePrefix="1" applyFont="1" applyBorder="1" applyAlignment="1">
      <alignment horizontal="center" vertical="center"/>
    </xf>
    <xf numFmtId="0" fontId="19" fillId="0" borderId="8" xfId="0" applyFont="1" applyBorder="1"/>
    <xf numFmtId="164" fontId="19" fillId="0" borderId="8" xfId="0" applyNumberFormat="1" applyFont="1" applyBorder="1" applyAlignment="1">
      <alignment horizontal="center" vertical="center"/>
    </xf>
    <xf numFmtId="2" fontId="19" fillId="0" borderId="8" xfId="0" applyNumberFormat="1" applyFont="1" applyBorder="1" applyAlignment="1">
      <alignment horizontal="center" vertical="center"/>
    </xf>
    <xf numFmtId="2" fontId="19" fillId="0" borderId="8" xfId="0" applyNumberFormat="1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2" fontId="21" fillId="0" borderId="8" xfId="1" applyNumberFormat="1" applyFont="1" applyBorder="1" applyAlignment="1">
      <alignment horizontal="center"/>
    </xf>
    <xf numFmtId="0" fontId="22" fillId="0" borderId="8" xfId="0" quotePrefix="1" applyFont="1" applyBorder="1" applyAlignment="1">
      <alignment horizontal="center" vertical="center"/>
    </xf>
    <xf numFmtId="0" fontId="4" fillId="0" borderId="8" xfId="0" applyFont="1" applyBorder="1"/>
    <xf numFmtId="164" fontId="4" fillId="0" borderId="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1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19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3" fillId="9" borderId="4" xfId="0" applyFont="1" applyFill="1" applyBorder="1" applyAlignment="1">
      <alignment horizontal="left" vertical="center"/>
    </xf>
    <xf numFmtId="0" fontId="13" fillId="9" borderId="12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 wrapText="1"/>
    </xf>
    <xf numFmtId="0" fontId="14" fillId="9" borderId="13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horizontal="left" vertical="center"/>
    </xf>
    <xf numFmtId="0" fontId="11" fillId="9" borderId="10" xfId="0" applyFont="1" applyFill="1" applyBorder="1" applyAlignment="1">
      <alignment horizontal="left" vertical="center"/>
    </xf>
    <xf numFmtId="0" fontId="12" fillId="9" borderId="3" xfId="0" applyFont="1" applyFill="1" applyBorder="1" applyAlignment="1">
      <alignment horizontal="left" vertical="center" wrapText="1"/>
    </xf>
    <xf numFmtId="0" fontId="12" fillId="9" borderId="11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center"/>
    </xf>
    <xf numFmtId="0" fontId="15" fillId="9" borderId="10" xfId="0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left" vertical="center"/>
    </xf>
    <xf numFmtId="0" fontId="15" fillId="9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7" fontId="6" fillId="4" borderId="0" xfId="0" applyNumberFormat="1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9" borderId="9" xfId="0" applyFont="1" applyFill="1" applyBorder="1" applyAlignment="1">
      <alignment horizontal="left" vertical="center"/>
    </xf>
    <xf numFmtId="0" fontId="8" fillId="9" borderId="2" xfId="0" applyFont="1" applyFill="1" applyBorder="1" applyAlignment="1">
      <alignment horizontal="left" vertical="center" wrapText="1"/>
    </xf>
    <xf numFmtId="0" fontId="8" fillId="9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</cellXfs>
  <cellStyles count="4">
    <cellStyle name="Normal" xfId="0" builtinId="0"/>
    <cellStyle name="Normal 2" xfId="2"/>
    <cellStyle name="Normal 2 3" xfId="1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49"/>
  <sheetViews>
    <sheetView tabSelected="1" zoomScale="120" zoomScaleNormal="120" workbookViewId="0">
      <pane xSplit="6" ySplit="4" topLeftCell="G5" activePane="bottomRight" state="frozen"/>
      <selection pane="topRight" activeCell="H1" sqref="H1"/>
      <selection pane="bottomLeft" activeCell="A5" sqref="A5"/>
      <selection pane="bottomRight" activeCell="K13" sqref="K13"/>
    </sheetView>
  </sheetViews>
  <sheetFormatPr defaultRowHeight="18" customHeight="1"/>
  <cols>
    <col min="1" max="1" width="8.85546875" style="25" customWidth="1"/>
    <col min="2" max="2" width="20.140625" style="25" customWidth="1"/>
    <col min="3" max="3" width="17.28515625" style="25" customWidth="1"/>
    <col min="4" max="4" width="13.28515625" style="25" customWidth="1"/>
    <col min="5" max="5" width="9.85546875" style="25" customWidth="1"/>
    <col min="6" max="6" width="11.85546875" style="25" customWidth="1"/>
    <col min="7" max="7" width="15" style="25" customWidth="1"/>
    <col min="8" max="8" width="16.7109375" style="25" customWidth="1"/>
    <col min="9" max="9" width="8.140625" style="25" customWidth="1"/>
    <col min="10" max="10" width="7.7109375" style="53" bestFit="1" customWidth="1"/>
    <col min="11" max="11" width="9.140625" style="53"/>
    <col min="12" max="12" width="6.5703125" style="25" bestFit="1" customWidth="1"/>
    <col min="13" max="13" width="5.140625" style="25" bestFit="1" customWidth="1"/>
    <col min="14" max="14" width="12.5703125" style="54" customWidth="1"/>
    <col min="15" max="15" width="5.140625" style="25" bestFit="1" customWidth="1"/>
    <col min="16" max="16" width="12.85546875" style="54" bestFit="1" customWidth="1"/>
    <col min="17" max="17" width="9.140625" style="25"/>
    <col min="18" max="19" width="9.140625" style="54"/>
    <col min="20" max="20" width="9.140625" style="25"/>
    <col min="21" max="21" width="9.140625" style="54"/>
    <col min="22" max="25" width="9.140625" style="25"/>
    <col min="26" max="26" width="9.140625" style="24"/>
    <col min="27" max="16384" width="9.140625" style="25"/>
  </cols>
  <sheetData>
    <row r="1" spans="1:26" s="12" customFormat="1" ht="18" customHeight="1">
      <c r="A1" s="71" t="s">
        <v>0</v>
      </c>
      <c r="B1" s="71"/>
      <c r="C1" s="71"/>
      <c r="D1" s="1"/>
      <c r="E1" s="2"/>
      <c r="F1" s="3"/>
      <c r="G1" s="4"/>
      <c r="H1" s="3"/>
      <c r="I1" s="3"/>
      <c r="J1" s="5"/>
      <c r="K1" s="5"/>
      <c r="L1" s="6"/>
      <c r="M1" s="7"/>
      <c r="N1" s="7"/>
      <c r="O1" s="7"/>
      <c r="P1" s="8" t="s">
        <v>1</v>
      </c>
      <c r="Q1" s="9"/>
      <c r="R1" s="10"/>
      <c r="S1" s="10"/>
      <c r="T1" s="7"/>
      <c r="U1" s="7" t="s">
        <v>1</v>
      </c>
      <c r="V1" s="9"/>
      <c r="W1" s="9"/>
      <c r="X1" s="9"/>
      <c r="Y1" s="10"/>
      <c r="Z1" s="11"/>
    </row>
    <row r="2" spans="1:26" s="12" customFormat="1" ht="18" customHeight="1" thickBot="1">
      <c r="A2" s="72">
        <v>45139</v>
      </c>
      <c r="B2" s="72"/>
      <c r="C2" s="72"/>
      <c r="D2" s="13"/>
      <c r="E2" s="14"/>
      <c r="F2" s="3"/>
      <c r="G2" s="3"/>
      <c r="H2" s="4"/>
      <c r="I2" s="4"/>
      <c r="J2" s="5"/>
      <c r="K2" s="5"/>
      <c r="L2" s="6"/>
      <c r="M2" s="7"/>
      <c r="N2" s="7"/>
      <c r="O2" s="7"/>
      <c r="P2" s="8"/>
      <c r="Q2" s="9"/>
      <c r="R2" s="10"/>
      <c r="S2" s="10"/>
      <c r="T2" s="7"/>
      <c r="U2" s="7"/>
      <c r="V2" s="9"/>
      <c r="W2" s="9"/>
      <c r="X2" s="9"/>
      <c r="Y2" s="10"/>
      <c r="Z2" s="11"/>
    </row>
    <row r="3" spans="1:26" ht="18" customHeight="1">
      <c r="A3" s="73" t="s">
        <v>2</v>
      </c>
      <c r="B3" s="75" t="s">
        <v>3</v>
      </c>
      <c r="C3" s="77" t="s">
        <v>4</v>
      </c>
      <c r="D3" s="59" t="s">
        <v>5</v>
      </c>
      <c r="E3" s="61" t="s">
        <v>6</v>
      </c>
      <c r="F3" s="63" t="s">
        <v>7</v>
      </c>
      <c r="G3" s="65" t="s">
        <v>8</v>
      </c>
      <c r="H3" s="67" t="s">
        <v>9</v>
      </c>
      <c r="I3" s="69" t="s">
        <v>10</v>
      </c>
      <c r="J3" s="55" t="s">
        <v>11</v>
      </c>
      <c r="K3" s="15" t="s">
        <v>12</v>
      </c>
      <c r="L3" s="57" t="s">
        <v>13</v>
      </c>
      <c r="M3" s="16"/>
      <c r="N3" s="17" t="s">
        <v>14</v>
      </c>
      <c r="O3" s="17"/>
      <c r="P3" s="18" t="s">
        <v>15</v>
      </c>
      <c r="Q3" s="17"/>
      <c r="R3" s="17" t="s">
        <v>16</v>
      </c>
      <c r="S3" s="19"/>
      <c r="T3" s="20" t="s">
        <v>17</v>
      </c>
      <c r="U3" s="19"/>
      <c r="V3" s="21" t="s">
        <v>18</v>
      </c>
      <c r="W3" s="19"/>
      <c r="X3" s="22" t="s">
        <v>19</v>
      </c>
      <c r="Y3" s="23"/>
    </row>
    <row r="4" spans="1:26" ht="18" customHeight="1">
      <c r="A4" s="74"/>
      <c r="B4" s="76"/>
      <c r="C4" s="78"/>
      <c r="D4" s="60"/>
      <c r="E4" s="62"/>
      <c r="F4" s="64"/>
      <c r="G4" s="66"/>
      <c r="H4" s="68"/>
      <c r="I4" s="70"/>
      <c r="J4" s="56"/>
      <c r="K4" s="26" t="s">
        <v>20</v>
      </c>
      <c r="L4" s="58"/>
      <c r="M4" s="27" t="s">
        <v>21</v>
      </c>
      <c r="N4" s="28" t="s">
        <v>22</v>
      </c>
      <c r="O4" s="27" t="s">
        <v>21</v>
      </c>
      <c r="P4" s="29" t="s">
        <v>23</v>
      </c>
      <c r="Q4" s="27" t="s">
        <v>21</v>
      </c>
      <c r="R4" s="30" t="s">
        <v>24</v>
      </c>
      <c r="S4" s="31" t="s">
        <v>21</v>
      </c>
      <c r="T4" s="32" t="s">
        <v>24</v>
      </c>
      <c r="U4" s="31" t="s">
        <v>21</v>
      </c>
      <c r="V4" s="33" t="s">
        <v>24</v>
      </c>
      <c r="W4" s="31" t="s">
        <v>21</v>
      </c>
      <c r="X4" s="34" t="s">
        <v>24</v>
      </c>
      <c r="Y4" s="35" t="s">
        <v>21</v>
      </c>
    </row>
    <row r="5" spans="1:26" s="24" customFormat="1" ht="18" customHeight="1">
      <c r="A5" s="36">
        <v>863</v>
      </c>
      <c r="B5" s="37" t="s">
        <v>25</v>
      </c>
      <c r="C5" s="37" t="s">
        <v>26</v>
      </c>
      <c r="D5" s="37" t="s">
        <v>27</v>
      </c>
      <c r="E5" s="37" t="s">
        <v>27</v>
      </c>
      <c r="F5" s="37" t="s">
        <v>28</v>
      </c>
      <c r="G5" s="37" t="s">
        <v>29</v>
      </c>
      <c r="H5" s="37">
        <v>2</v>
      </c>
      <c r="I5" s="37" t="s">
        <v>30</v>
      </c>
      <c r="J5" s="38">
        <v>8.1999999999999993</v>
      </c>
      <c r="K5" s="39">
        <v>0.34</v>
      </c>
      <c r="L5" s="40">
        <v>0.89999999999999991</v>
      </c>
      <c r="M5" s="41" t="str">
        <f t="shared" ref="M5:M68" si="0">IF(L5&gt;0.75,"H",IF(L5&gt;0.5,"M","L"))</f>
        <v>H</v>
      </c>
      <c r="N5" s="40">
        <v>12.311040000000002</v>
      </c>
      <c r="O5" s="41" t="str">
        <f t="shared" ref="O5:O68" si="1">IF(N5&gt;23.2,"H",IF(N5&gt;9.3,"M","L"))</f>
        <v>M</v>
      </c>
      <c r="P5" s="42">
        <v>132.46400000000003</v>
      </c>
      <c r="Q5" s="41" t="str">
        <f t="shared" ref="Q5:Q68" si="2">IF(P5&gt;136,"H",IF(P5&gt;58.4,"M","L"))</f>
        <v>M</v>
      </c>
      <c r="R5" s="40">
        <v>1.4</v>
      </c>
      <c r="S5" s="41" t="str">
        <f t="shared" ref="S5:S68" si="3">IF(R5&gt;0.6,"S","D")</f>
        <v>S</v>
      </c>
      <c r="T5" s="40">
        <v>1.1479999999999999</v>
      </c>
      <c r="U5" s="41" t="str">
        <f t="shared" ref="U5:U68" si="4">IF(T5&gt;0.2,"S","D")</f>
        <v>S</v>
      </c>
      <c r="V5" s="40">
        <v>19.239999999999998</v>
      </c>
      <c r="W5" s="41" t="str">
        <f t="shared" ref="W5:W68" si="5">IF(V5&gt;4.5,"S","D")</f>
        <v>S</v>
      </c>
      <c r="X5" s="40">
        <v>2.8479999999999999</v>
      </c>
      <c r="Y5" s="41" t="str">
        <f t="shared" ref="Y5:Y68" si="6">IF(X5&gt;2,"S","D")</f>
        <v>S</v>
      </c>
    </row>
    <row r="6" spans="1:26" s="24" customFormat="1" ht="18" customHeight="1">
      <c r="A6" s="36">
        <v>864</v>
      </c>
      <c r="B6" s="37" t="s">
        <v>31</v>
      </c>
      <c r="C6" s="37" t="s">
        <v>32</v>
      </c>
      <c r="D6" s="37" t="s">
        <v>33</v>
      </c>
      <c r="E6" s="37" t="s">
        <v>33</v>
      </c>
      <c r="F6" s="37" t="s">
        <v>28</v>
      </c>
      <c r="G6" s="37" t="s">
        <v>29</v>
      </c>
      <c r="H6" s="37">
        <v>1</v>
      </c>
      <c r="I6" s="37" t="s">
        <v>30</v>
      </c>
      <c r="J6" s="38">
        <v>8.3000000000000007</v>
      </c>
      <c r="K6" s="39">
        <v>0.36</v>
      </c>
      <c r="L6" s="40">
        <v>0.89999999999999991</v>
      </c>
      <c r="M6" s="41" t="str">
        <f t="shared" si="0"/>
        <v>H</v>
      </c>
      <c r="N6" s="40">
        <v>13.336959999999999</v>
      </c>
      <c r="O6" s="41" t="str">
        <f t="shared" si="1"/>
        <v>M</v>
      </c>
      <c r="P6" s="42">
        <v>73.059200000000004</v>
      </c>
      <c r="Q6" s="41" t="str">
        <f t="shared" si="2"/>
        <v>M</v>
      </c>
      <c r="R6" s="40">
        <v>3.3319999999999999</v>
      </c>
      <c r="S6" s="41" t="str">
        <f t="shared" si="3"/>
        <v>S</v>
      </c>
      <c r="T6" s="40">
        <v>1.4</v>
      </c>
      <c r="U6" s="41" t="str">
        <f t="shared" si="4"/>
        <v>S</v>
      </c>
      <c r="V6" s="40">
        <v>28.04</v>
      </c>
      <c r="W6" s="41" t="str">
        <f t="shared" si="5"/>
        <v>S</v>
      </c>
      <c r="X6" s="40">
        <v>2.2559999999999998</v>
      </c>
      <c r="Y6" s="41" t="str">
        <f t="shared" si="6"/>
        <v>S</v>
      </c>
    </row>
    <row r="7" spans="1:26" s="24" customFormat="1" ht="18" customHeight="1">
      <c r="A7" s="36">
        <v>865</v>
      </c>
      <c r="B7" s="37" t="s">
        <v>34</v>
      </c>
      <c r="C7" s="37" t="s">
        <v>31</v>
      </c>
      <c r="D7" s="37" t="s">
        <v>33</v>
      </c>
      <c r="E7" s="37" t="s">
        <v>33</v>
      </c>
      <c r="F7" s="37" t="s">
        <v>28</v>
      </c>
      <c r="G7" s="37" t="s">
        <v>29</v>
      </c>
      <c r="H7" s="37">
        <v>1</v>
      </c>
      <c r="I7" s="37" t="s">
        <v>30</v>
      </c>
      <c r="J7" s="38">
        <v>8.6999999999999993</v>
      </c>
      <c r="K7" s="39">
        <v>0.35</v>
      </c>
      <c r="L7" s="40">
        <v>0.76</v>
      </c>
      <c r="M7" s="41" t="str">
        <f t="shared" si="0"/>
        <v>H</v>
      </c>
      <c r="N7" s="40">
        <v>5.1296000000000008</v>
      </c>
      <c r="O7" s="41" t="str">
        <f t="shared" si="1"/>
        <v>L</v>
      </c>
      <c r="P7" s="42">
        <v>82.796800000000005</v>
      </c>
      <c r="Q7" s="41" t="str">
        <f t="shared" si="2"/>
        <v>M</v>
      </c>
      <c r="R7" s="40">
        <v>3.11</v>
      </c>
      <c r="S7" s="41" t="str">
        <f t="shared" si="3"/>
        <v>S</v>
      </c>
      <c r="T7" s="40">
        <v>1.056</v>
      </c>
      <c r="U7" s="41" t="str">
        <f t="shared" si="4"/>
        <v>S</v>
      </c>
      <c r="V7" s="40">
        <v>20.260000000000002</v>
      </c>
      <c r="W7" s="41" t="str">
        <f t="shared" si="5"/>
        <v>S</v>
      </c>
      <c r="X7" s="40">
        <v>5.1520000000000001</v>
      </c>
      <c r="Y7" s="41" t="str">
        <f t="shared" si="6"/>
        <v>S</v>
      </c>
    </row>
    <row r="8" spans="1:26" s="24" customFormat="1" ht="18" customHeight="1">
      <c r="A8" s="36">
        <v>866</v>
      </c>
      <c r="B8" s="37" t="s">
        <v>35</v>
      </c>
      <c r="C8" s="37" t="s">
        <v>36</v>
      </c>
      <c r="D8" s="37" t="s">
        <v>33</v>
      </c>
      <c r="E8" s="37" t="s">
        <v>33</v>
      </c>
      <c r="F8" s="37" t="s">
        <v>28</v>
      </c>
      <c r="G8" s="37" t="s">
        <v>29</v>
      </c>
      <c r="H8" s="37">
        <v>4</v>
      </c>
      <c r="I8" s="37" t="s">
        <v>30</v>
      </c>
      <c r="J8" s="38">
        <v>8.5</v>
      </c>
      <c r="K8" s="39">
        <v>0.24</v>
      </c>
      <c r="L8" s="40">
        <v>0.76</v>
      </c>
      <c r="M8" s="41" t="str">
        <f t="shared" si="0"/>
        <v>H</v>
      </c>
      <c r="N8" s="40">
        <v>8.2073600000000013</v>
      </c>
      <c r="O8" s="41" t="str">
        <f t="shared" si="1"/>
        <v>L</v>
      </c>
      <c r="P8" s="42">
        <v>72.787200000000013</v>
      </c>
      <c r="Q8" s="41" t="str">
        <f t="shared" si="2"/>
        <v>M</v>
      </c>
      <c r="R8" s="40">
        <v>2.4060000000000001</v>
      </c>
      <c r="S8" s="41" t="str">
        <f t="shared" si="3"/>
        <v>S</v>
      </c>
      <c r="T8" s="40">
        <v>0.93600000000000005</v>
      </c>
      <c r="U8" s="41" t="str">
        <f t="shared" si="4"/>
        <v>S</v>
      </c>
      <c r="V8" s="40">
        <v>19.600000000000001</v>
      </c>
      <c r="W8" s="41" t="str">
        <f t="shared" si="5"/>
        <v>S</v>
      </c>
      <c r="X8" s="40">
        <v>2.76</v>
      </c>
      <c r="Y8" s="41" t="str">
        <f t="shared" si="6"/>
        <v>S</v>
      </c>
    </row>
    <row r="9" spans="1:26" s="24" customFormat="1" ht="18" customHeight="1">
      <c r="A9" s="36">
        <v>867</v>
      </c>
      <c r="B9" s="37" t="s">
        <v>37</v>
      </c>
      <c r="C9" s="37" t="s">
        <v>38</v>
      </c>
      <c r="D9" s="37" t="s">
        <v>33</v>
      </c>
      <c r="E9" s="37" t="s">
        <v>33</v>
      </c>
      <c r="F9" s="37" t="s">
        <v>28</v>
      </c>
      <c r="G9" s="37" t="s">
        <v>29</v>
      </c>
      <c r="H9" s="37">
        <v>3</v>
      </c>
      <c r="I9" s="37" t="s">
        <v>30</v>
      </c>
      <c r="J9" s="38">
        <v>8.5</v>
      </c>
      <c r="K9" s="39">
        <v>0.22</v>
      </c>
      <c r="L9" s="40">
        <v>0.99</v>
      </c>
      <c r="M9" s="41" t="str">
        <f t="shared" si="0"/>
        <v>H</v>
      </c>
      <c r="N9" s="40">
        <v>9.2332800000000006</v>
      </c>
      <c r="O9" s="41" t="str">
        <f t="shared" si="1"/>
        <v>L</v>
      </c>
      <c r="P9" s="42">
        <v>66.096000000000004</v>
      </c>
      <c r="Q9" s="41" t="str">
        <f t="shared" si="2"/>
        <v>M</v>
      </c>
      <c r="R9" s="40">
        <v>3.11</v>
      </c>
      <c r="S9" s="41" t="str">
        <f t="shared" si="3"/>
        <v>S</v>
      </c>
      <c r="T9" s="40">
        <v>0.87</v>
      </c>
      <c r="U9" s="41" t="str">
        <f t="shared" si="4"/>
        <v>S</v>
      </c>
      <c r="V9" s="40">
        <v>18.649999999999999</v>
      </c>
      <c r="W9" s="41" t="str">
        <f t="shared" si="5"/>
        <v>S</v>
      </c>
      <c r="X9" s="40">
        <v>3.1219999999999999</v>
      </c>
      <c r="Y9" s="41" t="str">
        <f t="shared" si="6"/>
        <v>S</v>
      </c>
    </row>
    <row r="10" spans="1:26" s="24" customFormat="1" ht="18" customHeight="1">
      <c r="A10" s="36">
        <v>868</v>
      </c>
      <c r="B10" s="37" t="s">
        <v>39</v>
      </c>
      <c r="C10" s="37" t="s">
        <v>34</v>
      </c>
      <c r="D10" s="37" t="s">
        <v>33</v>
      </c>
      <c r="E10" s="37" t="s">
        <v>33</v>
      </c>
      <c r="F10" s="37" t="s">
        <v>28</v>
      </c>
      <c r="G10" s="37" t="s">
        <v>29</v>
      </c>
      <c r="H10" s="37">
        <v>1</v>
      </c>
      <c r="I10" s="37" t="s">
        <v>30</v>
      </c>
      <c r="J10" s="38">
        <v>8.5</v>
      </c>
      <c r="K10" s="39">
        <v>0.19</v>
      </c>
      <c r="L10" s="40">
        <v>0.89999999999999991</v>
      </c>
      <c r="M10" s="41" t="str">
        <f t="shared" si="0"/>
        <v>H</v>
      </c>
      <c r="N10" s="40">
        <v>9.2332800000000006</v>
      </c>
      <c r="O10" s="41" t="str">
        <f t="shared" si="1"/>
        <v>L</v>
      </c>
      <c r="P10" s="42">
        <v>68.108800000000002</v>
      </c>
      <c r="Q10" s="41" t="str">
        <f t="shared" si="2"/>
        <v>M</v>
      </c>
      <c r="R10" s="40">
        <v>2.7360000000000002</v>
      </c>
      <c r="S10" s="41" t="str">
        <f t="shared" si="3"/>
        <v>S</v>
      </c>
      <c r="T10" s="40">
        <v>1.03</v>
      </c>
      <c r="U10" s="41" t="str">
        <f t="shared" si="4"/>
        <v>S</v>
      </c>
      <c r="V10" s="40">
        <v>17.93</v>
      </c>
      <c r="W10" s="41" t="str">
        <f t="shared" si="5"/>
        <v>S</v>
      </c>
      <c r="X10" s="40">
        <v>2.66</v>
      </c>
      <c r="Y10" s="41" t="str">
        <f t="shared" si="6"/>
        <v>S</v>
      </c>
    </row>
    <row r="11" spans="1:26" s="24" customFormat="1" ht="18" customHeight="1">
      <c r="A11" s="36">
        <v>869</v>
      </c>
      <c r="B11" s="37" t="s">
        <v>40</v>
      </c>
      <c r="C11" s="37" t="s">
        <v>41</v>
      </c>
      <c r="D11" s="37" t="s">
        <v>27</v>
      </c>
      <c r="E11" s="37" t="s">
        <v>27</v>
      </c>
      <c r="F11" s="37" t="s">
        <v>28</v>
      </c>
      <c r="G11" s="37" t="s">
        <v>29</v>
      </c>
      <c r="H11" s="37">
        <v>1</v>
      </c>
      <c r="I11" s="37" t="s">
        <v>30</v>
      </c>
      <c r="J11" s="38">
        <v>8.1999999999999993</v>
      </c>
      <c r="K11" s="39">
        <v>0.28999999999999998</v>
      </c>
      <c r="L11" s="40">
        <v>0.99</v>
      </c>
      <c r="M11" s="41" t="str">
        <f t="shared" si="0"/>
        <v>H</v>
      </c>
      <c r="N11" s="40">
        <v>18.466560000000001</v>
      </c>
      <c r="O11" s="41" t="str">
        <f t="shared" si="1"/>
        <v>M</v>
      </c>
      <c r="P11" s="42">
        <v>116.416</v>
      </c>
      <c r="Q11" s="41" t="str">
        <f t="shared" si="2"/>
        <v>M</v>
      </c>
      <c r="R11" s="40">
        <v>1.0980000000000001</v>
      </c>
      <c r="S11" s="41" t="str">
        <f t="shared" si="3"/>
        <v>S</v>
      </c>
      <c r="T11" s="40">
        <v>1.056</v>
      </c>
      <c r="U11" s="41" t="str">
        <f t="shared" si="4"/>
        <v>S</v>
      </c>
      <c r="V11" s="40">
        <v>21.12</v>
      </c>
      <c r="W11" s="41" t="str">
        <f t="shared" si="5"/>
        <v>S</v>
      </c>
      <c r="X11" s="40">
        <v>2.6320000000000001</v>
      </c>
      <c r="Y11" s="41" t="str">
        <f t="shared" si="6"/>
        <v>S</v>
      </c>
    </row>
    <row r="12" spans="1:26" s="24" customFormat="1" ht="18" customHeight="1">
      <c r="A12" s="36">
        <v>870</v>
      </c>
      <c r="B12" s="37" t="s">
        <v>42</v>
      </c>
      <c r="C12" s="37" t="s">
        <v>43</v>
      </c>
      <c r="D12" s="37" t="s">
        <v>27</v>
      </c>
      <c r="E12" s="37" t="s">
        <v>27</v>
      </c>
      <c r="F12" s="37" t="s">
        <v>28</v>
      </c>
      <c r="G12" s="37" t="s">
        <v>29</v>
      </c>
      <c r="H12" s="37">
        <v>1</v>
      </c>
      <c r="I12" s="37" t="s">
        <v>30</v>
      </c>
      <c r="J12" s="38">
        <v>8.1999999999999993</v>
      </c>
      <c r="K12" s="39">
        <v>0.27</v>
      </c>
      <c r="L12" s="40">
        <v>0.6</v>
      </c>
      <c r="M12" s="41" t="str">
        <f t="shared" si="0"/>
        <v>M</v>
      </c>
      <c r="N12" s="40">
        <v>16.414720000000003</v>
      </c>
      <c r="O12" s="41" t="str">
        <f t="shared" si="1"/>
        <v>M</v>
      </c>
      <c r="P12" s="42">
        <v>112.39040000000001</v>
      </c>
      <c r="Q12" s="41" t="str">
        <f t="shared" si="2"/>
        <v>M</v>
      </c>
      <c r="R12" s="40">
        <v>1.552</v>
      </c>
      <c r="S12" s="41" t="str">
        <f t="shared" si="3"/>
        <v>S</v>
      </c>
      <c r="T12" s="40">
        <v>1.36</v>
      </c>
      <c r="U12" s="41" t="str">
        <f t="shared" si="4"/>
        <v>S</v>
      </c>
      <c r="V12" s="40">
        <v>21.64</v>
      </c>
      <c r="W12" s="41" t="str">
        <f t="shared" si="5"/>
        <v>S</v>
      </c>
      <c r="X12" s="40">
        <v>2.8180000000000001</v>
      </c>
      <c r="Y12" s="41" t="str">
        <f t="shared" si="6"/>
        <v>S</v>
      </c>
    </row>
    <row r="13" spans="1:26" s="24" customFormat="1" ht="18" customHeight="1">
      <c r="A13" s="36">
        <v>871</v>
      </c>
      <c r="B13" s="37" t="s">
        <v>44</v>
      </c>
      <c r="C13" s="37" t="s">
        <v>45</v>
      </c>
      <c r="D13" s="37" t="s">
        <v>27</v>
      </c>
      <c r="E13" s="37" t="s">
        <v>27</v>
      </c>
      <c r="F13" s="37" t="s">
        <v>28</v>
      </c>
      <c r="G13" s="37" t="s">
        <v>29</v>
      </c>
      <c r="H13" s="37" t="s">
        <v>46</v>
      </c>
      <c r="I13" s="37" t="s">
        <v>30</v>
      </c>
      <c r="J13" s="38">
        <v>8.1999999999999993</v>
      </c>
      <c r="K13" s="39">
        <v>0.38</v>
      </c>
      <c r="L13" s="40">
        <v>0.6</v>
      </c>
      <c r="M13" s="41" t="str">
        <f t="shared" si="0"/>
        <v>M</v>
      </c>
      <c r="N13" s="40">
        <v>14.362880000000001</v>
      </c>
      <c r="O13" s="41" t="str">
        <f t="shared" si="1"/>
        <v>M</v>
      </c>
      <c r="P13" s="42">
        <v>81.436800000000005</v>
      </c>
      <c r="Q13" s="41" t="str">
        <f t="shared" si="2"/>
        <v>M</v>
      </c>
      <c r="R13" s="40">
        <v>0.73199999999999998</v>
      </c>
      <c r="S13" s="41" t="str">
        <f t="shared" si="3"/>
        <v>S</v>
      </c>
      <c r="T13" s="40">
        <v>1.1619999999999999</v>
      </c>
      <c r="U13" s="41" t="str">
        <f t="shared" si="4"/>
        <v>S</v>
      </c>
      <c r="V13" s="40">
        <v>18.36</v>
      </c>
      <c r="W13" s="41" t="str">
        <f t="shared" si="5"/>
        <v>S</v>
      </c>
      <c r="X13" s="40">
        <v>4.49</v>
      </c>
      <c r="Y13" s="41" t="str">
        <f t="shared" si="6"/>
        <v>S</v>
      </c>
    </row>
    <row r="14" spans="1:26" s="24" customFormat="1" ht="18" customHeight="1">
      <c r="A14" s="36">
        <v>872</v>
      </c>
      <c r="B14" s="37" t="s">
        <v>37</v>
      </c>
      <c r="C14" s="37" t="s">
        <v>38</v>
      </c>
      <c r="D14" s="37" t="s">
        <v>33</v>
      </c>
      <c r="E14" s="37" t="s">
        <v>33</v>
      </c>
      <c r="F14" s="37" t="s">
        <v>28</v>
      </c>
      <c r="G14" s="37" t="s">
        <v>29</v>
      </c>
      <c r="H14" s="37">
        <v>2</v>
      </c>
      <c r="I14" s="37" t="s">
        <v>30</v>
      </c>
      <c r="J14" s="38">
        <v>8.3000000000000007</v>
      </c>
      <c r="K14" s="39">
        <v>0.24</v>
      </c>
      <c r="L14" s="40">
        <v>0.98</v>
      </c>
      <c r="M14" s="41" t="str">
        <f t="shared" si="0"/>
        <v>H</v>
      </c>
      <c r="N14" s="40">
        <v>13.336959999999999</v>
      </c>
      <c r="O14" s="41" t="str">
        <f t="shared" si="1"/>
        <v>M</v>
      </c>
      <c r="P14" s="42">
        <v>80.457599999999999</v>
      </c>
      <c r="Q14" s="41" t="str">
        <f t="shared" si="2"/>
        <v>M</v>
      </c>
      <c r="R14" s="40">
        <v>3.19</v>
      </c>
      <c r="S14" s="41" t="str">
        <f t="shared" si="3"/>
        <v>S</v>
      </c>
      <c r="T14" s="40">
        <v>1.002</v>
      </c>
      <c r="U14" s="41" t="str">
        <f t="shared" si="4"/>
        <v>S</v>
      </c>
      <c r="V14" s="40">
        <v>18</v>
      </c>
      <c r="W14" s="41" t="str">
        <f t="shared" si="5"/>
        <v>S</v>
      </c>
      <c r="X14" s="40">
        <v>2.76</v>
      </c>
      <c r="Y14" s="41" t="str">
        <f t="shared" si="6"/>
        <v>S</v>
      </c>
    </row>
    <row r="15" spans="1:26" s="24" customFormat="1" ht="18" customHeight="1">
      <c r="A15" s="36">
        <v>873</v>
      </c>
      <c r="B15" s="37" t="s">
        <v>25</v>
      </c>
      <c r="C15" s="37" t="s">
        <v>26</v>
      </c>
      <c r="D15" s="37" t="s">
        <v>27</v>
      </c>
      <c r="E15" s="37" t="s">
        <v>27</v>
      </c>
      <c r="F15" s="37" t="s">
        <v>28</v>
      </c>
      <c r="G15" s="37" t="s">
        <v>29</v>
      </c>
      <c r="H15" s="37">
        <v>1</v>
      </c>
      <c r="I15" s="37" t="s">
        <v>30</v>
      </c>
      <c r="J15" s="38">
        <v>8.1</v>
      </c>
      <c r="K15" s="39">
        <v>0.3</v>
      </c>
      <c r="L15" s="40">
        <v>0.89999999999999991</v>
      </c>
      <c r="M15" s="41" t="str">
        <f t="shared" si="0"/>
        <v>H</v>
      </c>
      <c r="N15" s="40">
        <v>18.466560000000001</v>
      </c>
      <c r="O15" s="41" t="str">
        <f t="shared" si="1"/>
        <v>M</v>
      </c>
      <c r="P15" s="42">
        <v>115.54559999999999</v>
      </c>
      <c r="Q15" s="41" t="str">
        <f t="shared" si="2"/>
        <v>M</v>
      </c>
      <c r="R15" s="40">
        <v>1.248</v>
      </c>
      <c r="S15" s="41" t="str">
        <f t="shared" si="3"/>
        <v>S</v>
      </c>
      <c r="T15" s="40">
        <v>1.0820000000000001</v>
      </c>
      <c r="U15" s="41" t="str">
        <f t="shared" si="4"/>
        <v>S</v>
      </c>
      <c r="V15" s="40">
        <v>21.12</v>
      </c>
      <c r="W15" s="41" t="str">
        <f t="shared" si="5"/>
        <v>S</v>
      </c>
      <c r="X15" s="40">
        <v>3.1779999999999999</v>
      </c>
      <c r="Y15" s="41" t="str">
        <f t="shared" si="6"/>
        <v>S</v>
      </c>
    </row>
    <row r="16" spans="1:26" s="24" customFormat="1" ht="18" customHeight="1">
      <c r="A16" s="36">
        <v>874</v>
      </c>
      <c r="B16" s="37" t="s">
        <v>40</v>
      </c>
      <c r="C16" s="37" t="s">
        <v>41</v>
      </c>
      <c r="D16" s="37" t="s">
        <v>27</v>
      </c>
      <c r="E16" s="37" t="s">
        <v>27</v>
      </c>
      <c r="F16" s="37" t="s">
        <v>28</v>
      </c>
      <c r="G16" s="37" t="s">
        <v>29</v>
      </c>
      <c r="H16" s="37">
        <v>2</v>
      </c>
      <c r="I16" s="37" t="s">
        <v>30</v>
      </c>
      <c r="J16" s="38">
        <v>8.1</v>
      </c>
      <c r="K16" s="39">
        <v>0.3</v>
      </c>
      <c r="L16" s="40">
        <v>0.99</v>
      </c>
      <c r="M16" s="41" t="str">
        <f t="shared" si="0"/>
        <v>H</v>
      </c>
      <c r="N16" s="40">
        <v>20.00544</v>
      </c>
      <c r="O16" s="41" t="str">
        <f t="shared" si="1"/>
        <v>M</v>
      </c>
      <c r="P16" s="42">
        <v>105.26400000000001</v>
      </c>
      <c r="Q16" s="41" t="str">
        <f t="shared" si="2"/>
        <v>M</v>
      </c>
      <c r="R16" s="40">
        <v>1.3819999999999999</v>
      </c>
      <c r="S16" s="41" t="str">
        <f t="shared" si="3"/>
        <v>S</v>
      </c>
      <c r="T16" s="40">
        <v>1.1619999999999999</v>
      </c>
      <c r="U16" s="41" t="str">
        <f t="shared" si="4"/>
        <v>S</v>
      </c>
      <c r="V16" s="40">
        <v>21.86</v>
      </c>
      <c r="W16" s="41" t="str">
        <f t="shared" si="5"/>
        <v>S</v>
      </c>
      <c r="X16" s="40">
        <v>2.992</v>
      </c>
      <c r="Y16" s="41" t="str">
        <f t="shared" si="6"/>
        <v>S</v>
      </c>
    </row>
    <row r="17" spans="1:25" s="24" customFormat="1" ht="18" customHeight="1">
      <c r="A17" s="36">
        <v>875</v>
      </c>
      <c r="B17" s="37" t="s">
        <v>44</v>
      </c>
      <c r="C17" s="37" t="s">
        <v>47</v>
      </c>
      <c r="D17" s="37" t="s">
        <v>27</v>
      </c>
      <c r="E17" s="37" t="s">
        <v>27</v>
      </c>
      <c r="F17" s="37" t="s">
        <v>28</v>
      </c>
      <c r="G17" s="37" t="s">
        <v>29</v>
      </c>
      <c r="H17" s="37">
        <v>3</v>
      </c>
      <c r="I17" s="37" t="s">
        <v>30</v>
      </c>
      <c r="J17" s="38">
        <v>8.1999999999999993</v>
      </c>
      <c r="K17" s="39">
        <v>0.27</v>
      </c>
      <c r="L17" s="40">
        <v>0.99</v>
      </c>
      <c r="M17" s="41" t="str">
        <f t="shared" si="0"/>
        <v>H</v>
      </c>
      <c r="N17" s="40">
        <v>17.440640000000002</v>
      </c>
      <c r="O17" s="41" t="str">
        <f t="shared" si="1"/>
        <v>M</v>
      </c>
      <c r="P17" s="42">
        <v>94.710400000000007</v>
      </c>
      <c r="Q17" s="41" t="str">
        <f t="shared" si="2"/>
        <v>M</v>
      </c>
      <c r="R17" s="40">
        <v>2.1480000000000001</v>
      </c>
      <c r="S17" s="41" t="str">
        <f t="shared" si="3"/>
        <v>S</v>
      </c>
      <c r="T17" s="40">
        <v>1.546</v>
      </c>
      <c r="U17" s="41" t="str">
        <f t="shared" si="4"/>
        <v>S</v>
      </c>
      <c r="V17" s="40">
        <v>23.74</v>
      </c>
      <c r="W17" s="41" t="str">
        <f t="shared" si="5"/>
        <v>S</v>
      </c>
      <c r="X17" s="40">
        <v>2.9620000000000002</v>
      </c>
      <c r="Y17" s="41" t="str">
        <f t="shared" si="6"/>
        <v>S</v>
      </c>
    </row>
    <row r="18" spans="1:25" s="24" customFormat="1" ht="18" customHeight="1">
      <c r="A18" s="36">
        <v>876</v>
      </c>
      <c r="B18" s="37" t="s">
        <v>48</v>
      </c>
      <c r="C18" s="37"/>
      <c r="D18" s="37" t="s">
        <v>33</v>
      </c>
      <c r="E18" s="37" t="s">
        <v>33</v>
      </c>
      <c r="F18" s="37" t="s">
        <v>28</v>
      </c>
      <c r="G18" s="37" t="s">
        <v>29</v>
      </c>
      <c r="H18" s="37" t="s">
        <v>49</v>
      </c>
      <c r="I18" s="37" t="s">
        <v>30</v>
      </c>
      <c r="J18" s="38">
        <v>8.3000000000000007</v>
      </c>
      <c r="K18" s="39">
        <v>0.21</v>
      </c>
      <c r="L18" s="40">
        <v>0.76</v>
      </c>
      <c r="M18" s="41" t="str">
        <f t="shared" si="0"/>
        <v>H</v>
      </c>
      <c r="N18" s="40">
        <v>8.2073600000000013</v>
      </c>
      <c r="O18" s="41" t="str">
        <f t="shared" si="1"/>
        <v>L</v>
      </c>
      <c r="P18" s="42">
        <v>61.363199999999999</v>
      </c>
      <c r="Q18" s="41" t="str">
        <f t="shared" si="2"/>
        <v>M</v>
      </c>
      <c r="R18" s="40">
        <v>2.7719999999999998</v>
      </c>
      <c r="S18" s="41" t="str">
        <f t="shared" si="3"/>
        <v>S</v>
      </c>
      <c r="T18" s="40">
        <v>1.254</v>
      </c>
      <c r="U18" s="41" t="str">
        <f t="shared" si="4"/>
        <v>S</v>
      </c>
      <c r="V18" s="40">
        <v>21.92</v>
      </c>
      <c r="W18" s="41" t="str">
        <f t="shared" si="5"/>
        <v>S</v>
      </c>
      <c r="X18" s="40">
        <v>3.0920000000000001</v>
      </c>
      <c r="Y18" s="41" t="str">
        <f t="shared" si="6"/>
        <v>S</v>
      </c>
    </row>
    <row r="19" spans="1:25" s="24" customFormat="1" ht="18" customHeight="1">
      <c r="A19" s="36">
        <v>877</v>
      </c>
      <c r="B19" s="37" t="s">
        <v>47</v>
      </c>
      <c r="C19" s="37" t="s">
        <v>50</v>
      </c>
      <c r="D19" s="37" t="s">
        <v>27</v>
      </c>
      <c r="E19" s="37" t="s">
        <v>27</v>
      </c>
      <c r="F19" s="37" t="s">
        <v>28</v>
      </c>
      <c r="G19" s="37" t="s">
        <v>29</v>
      </c>
      <c r="H19" s="37">
        <v>1</v>
      </c>
      <c r="I19" s="37" t="s">
        <v>30</v>
      </c>
      <c r="J19" s="38">
        <v>8.1999999999999993</v>
      </c>
      <c r="K19" s="39">
        <v>0.3</v>
      </c>
      <c r="L19" s="40">
        <v>7.6</v>
      </c>
      <c r="M19" s="41" t="str">
        <f t="shared" si="0"/>
        <v>H</v>
      </c>
      <c r="N19" s="40">
        <v>6.155520000000001</v>
      </c>
      <c r="O19" s="41" t="str">
        <f t="shared" si="1"/>
        <v>L</v>
      </c>
      <c r="P19" s="42">
        <v>73.603200000000001</v>
      </c>
      <c r="Q19" s="41" t="str">
        <f t="shared" si="2"/>
        <v>M</v>
      </c>
      <c r="R19" s="40">
        <v>0.99</v>
      </c>
      <c r="S19" s="41" t="str">
        <f t="shared" si="3"/>
        <v>S</v>
      </c>
      <c r="T19" s="40">
        <v>0.93600000000000005</v>
      </c>
      <c r="U19" s="41" t="str">
        <f t="shared" si="4"/>
        <v>S</v>
      </c>
      <c r="V19" s="40">
        <v>23.02</v>
      </c>
      <c r="W19" s="41" t="str">
        <f t="shared" si="5"/>
        <v>S</v>
      </c>
      <c r="X19" s="40">
        <v>2.4140000000000001</v>
      </c>
      <c r="Y19" s="41" t="str">
        <f t="shared" si="6"/>
        <v>S</v>
      </c>
    </row>
    <row r="20" spans="1:25" s="24" customFormat="1" ht="18" customHeight="1">
      <c r="A20" s="36">
        <v>878</v>
      </c>
      <c r="B20" s="37" t="s">
        <v>25</v>
      </c>
      <c r="C20" s="37" t="s">
        <v>26</v>
      </c>
      <c r="D20" s="37" t="s">
        <v>27</v>
      </c>
      <c r="E20" s="37" t="s">
        <v>27</v>
      </c>
      <c r="F20" s="37" t="s">
        <v>28</v>
      </c>
      <c r="G20" s="37" t="s">
        <v>29</v>
      </c>
      <c r="H20" s="37">
        <v>2</v>
      </c>
      <c r="I20" s="37" t="s">
        <v>30</v>
      </c>
      <c r="J20" s="38">
        <v>8.1</v>
      </c>
      <c r="K20" s="39">
        <v>0.3</v>
      </c>
      <c r="L20" s="40">
        <v>0.98</v>
      </c>
      <c r="M20" s="41" t="str">
        <f t="shared" si="0"/>
        <v>H</v>
      </c>
      <c r="N20" s="40">
        <v>8.2073600000000013</v>
      </c>
      <c r="O20" s="41" t="str">
        <f t="shared" si="1"/>
        <v>L</v>
      </c>
      <c r="P20" s="42">
        <v>105.91679999999999</v>
      </c>
      <c r="Q20" s="41" t="str">
        <f t="shared" si="2"/>
        <v>M</v>
      </c>
      <c r="R20" s="40">
        <v>1.3560000000000001</v>
      </c>
      <c r="S20" s="41" t="str">
        <f t="shared" si="3"/>
        <v>S</v>
      </c>
      <c r="T20" s="40">
        <v>1.3340000000000001</v>
      </c>
      <c r="U20" s="41" t="str">
        <f t="shared" si="4"/>
        <v>S</v>
      </c>
      <c r="V20" s="40">
        <v>21.78</v>
      </c>
      <c r="W20" s="41" t="str">
        <f t="shared" si="5"/>
        <v>S</v>
      </c>
      <c r="X20" s="40">
        <v>3.0779999999999998</v>
      </c>
      <c r="Y20" s="41" t="str">
        <f t="shared" si="6"/>
        <v>S</v>
      </c>
    </row>
    <row r="21" spans="1:25" s="24" customFormat="1" ht="18" customHeight="1">
      <c r="A21" s="36">
        <v>879</v>
      </c>
      <c r="B21" s="37" t="s">
        <v>51</v>
      </c>
      <c r="C21" s="37" t="s">
        <v>52</v>
      </c>
      <c r="D21" s="37" t="s">
        <v>33</v>
      </c>
      <c r="E21" s="37" t="s">
        <v>33</v>
      </c>
      <c r="F21" s="37" t="s">
        <v>28</v>
      </c>
      <c r="G21" s="37" t="s">
        <v>29</v>
      </c>
      <c r="H21" s="37">
        <v>2</v>
      </c>
      <c r="I21" s="37" t="s">
        <v>30</v>
      </c>
      <c r="J21" s="38">
        <v>8.1</v>
      </c>
      <c r="K21" s="39">
        <v>0.3</v>
      </c>
      <c r="L21" s="40">
        <v>0.97</v>
      </c>
      <c r="M21" s="41" t="str">
        <f t="shared" si="0"/>
        <v>H</v>
      </c>
      <c r="N21" s="40">
        <v>8.2073600000000013</v>
      </c>
      <c r="O21" s="41" t="str">
        <f t="shared" si="1"/>
        <v>L</v>
      </c>
      <c r="P21" s="42">
        <v>99.987200000000001</v>
      </c>
      <c r="Q21" s="41" t="str">
        <f t="shared" si="2"/>
        <v>M</v>
      </c>
      <c r="R21" s="40">
        <v>3.698</v>
      </c>
      <c r="S21" s="41" t="str">
        <f t="shared" si="3"/>
        <v>S</v>
      </c>
      <c r="T21" s="40">
        <v>1.1759999999999999</v>
      </c>
      <c r="U21" s="41" t="str">
        <f t="shared" si="4"/>
        <v>S</v>
      </c>
      <c r="V21" s="40">
        <v>20.76</v>
      </c>
      <c r="W21" s="41" t="str">
        <f t="shared" si="5"/>
        <v>S</v>
      </c>
      <c r="X21" s="40">
        <v>2.7759999999999998</v>
      </c>
      <c r="Y21" s="41" t="str">
        <f t="shared" si="6"/>
        <v>S</v>
      </c>
    </row>
    <row r="22" spans="1:25" s="24" customFormat="1" ht="18" customHeight="1">
      <c r="A22" s="36">
        <v>880</v>
      </c>
      <c r="B22" s="37" t="s">
        <v>53</v>
      </c>
      <c r="C22" s="37" t="s">
        <v>42</v>
      </c>
      <c r="D22" s="37" t="s">
        <v>27</v>
      </c>
      <c r="E22" s="37" t="s">
        <v>27</v>
      </c>
      <c r="F22" s="37" t="s">
        <v>28</v>
      </c>
      <c r="G22" s="37" t="s">
        <v>29</v>
      </c>
      <c r="H22" s="37">
        <v>1</v>
      </c>
      <c r="I22" s="37" t="s">
        <v>30</v>
      </c>
      <c r="J22" s="38">
        <v>8.1</v>
      </c>
      <c r="K22" s="39">
        <v>0.37</v>
      </c>
      <c r="L22" s="40">
        <v>0.89999999999999991</v>
      </c>
      <c r="M22" s="41" t="str">
        <f t="shared" si="0"/>
        <v>H</v>
      </c>
      <c r="N22" s="40">
        <v>5.1296000000000008</v>
      </c>
      <c r="O22" s="41" t="str">
        <f t="shared" si="1"/>
        <v>L</v>
      </c>
      <c r="P22" s="42">
        <v>116.14400000000002</v>
      </c>
      <c r="Q22" s="41" t="str">
        <f t="shared" si="2"/>
        <v>M</v>
      </c>
      <c r="R22" s="40">
        <v>1.6579999999999999</v>
      </c>
      <c r="S22" s="41" t="str">
        <f t="shared" si="3"/>
        <v>S</v>
      </c>
      <c r="T22" s="40">
        <v>1.3740000000000001</v>
      </c>
      <c r="U22" s="41" t="str">
        <f t="shared" si="4"/>
        <v>S</v>
      </c>
      <c r="V22" s="40">
        <v>21.28</v>
      </c>
      <c r="W22" s="41" t="str">
        <f t="shared" si="5"/>
        <v>S</v>
      </c>
      <c r="X22" s="40">
        <v>3.698</v>
      </c>
      <c r="Y22" s="41" t="str">
        <f t="shared" si="6"/>
        <v>S</v>
      </c>
    </row>
    <row r="23" spans="1:25" s="24" customFormat="1" ht="18" customHeight="1">
      <c r="A23" s="36">
        <v>881</v>
      </c>
      <c r="B23" s="37" t="s">
        <v>44</v>
      </c>
      <c r="C23" s="37" t="s">
        <v>47</v>
      </c>
      <c r="D23" s="37" t="s">
        <v>27</v>
      </c>
      <c r="E23" s="37" t="s">
        <v>27</v>
      </c>
      <c r="F23" s="37" t="s">
        <v>28</v>
      </c>
      <c r="G23" s="37" t="s">
        <v>29</v>
      </c>
      <c r="H23" s="37" t="s">
        <v>54</v>
      </c>
      <c r="I23" s="37" t="s">
        <v>30</v>
      </c>
      <c r="J23" s="38">
        <v>8.5</v>
      </c>
      <c r="K23" s="39">
        <v>0.23</v>
      </c>
      <c r="L23" s="40">
        <v>0.76</v>
      </c>
      <c r="M23" s="41" t="str">
        <f t="shared" si="0"/>
        <v>H</v>
      </c>
      <c r="N23" s="40">
        <v>6.155520000000001</v>
      </c>
      <c r="O23" s="41" t="str">
        <f t="shared" si="1"/>
        <v>L</v>
      </c>
      <c r="P23" s="42">
        <v>86.278400000000005</v>
      </c>
      <c r="Q23" s="41" t="str">
        <f t="shared" si="2"/>
        <v>M</v>
      </c>
      <c r="R23" s="40">
        <v>1.1599999999999999</v>
      </c>
      <c r="S23" s="41" t="str">
        <f t="shared" si="3"/>
        <v>S</v>
      </c>
      <c r="T23" s="40">
        <v>1.3340000000000001</v>
      </c>
      <c r="U23" s="41" t="str">
        <f t="shared" si="4"/>
        <v>S</v>
      </c>
      <c r="V23" s="40">
        <v>20.48</v>
      </c>
      <c r="W23" s="41" t="str">
        <f t="shared" si="5"/>
        <v>S</v>
      </c>
      <c r="X23" s="40">
        <v>4.0439999999999996</v>
      </c>
      <c r="Y23" s="41" t="str">
        <f t="shared" si="6"/>
        <v>S</v>
      </c>
    </row>
    <row r="24" spans="1:25" s="24" customFormat="1" ht="18" customHeight="1">
      <c r="A24" s="36">
        <v>882</v>
      </c>
      <c r="B24" s="37" t="s">
        <v>31</v>
      </c>
      <c r="C24" s="37" t="s">
        <v>32</v>
      </c>
      <c r="D24" s="37" t="s">
        <v>33</v>
      </c>
      <c r="E24" s="37" t="s">
        <v>33</v>
      </c>
      <c r="F24" s="37" t="s">
        <v>28</v>
      </c>
      <c r="G24" s="37" t="s">
        <v>29</v>
      </c>
      <c r="H24" s="37">
        <v>2</v>
      </c>
      <c r="I24" s="37" t="s">
        <v>30</v>
      </c>
      <c r="J24" s="38">
        <v>8.6999999999999993</v>
      </c>
      <c r="K24" s="39">
        <v>0.39</v>
      </c>
      <c r="L24" s="40">
        <v>0.89999999999999991</v>
      </c>
      <c r="M24" s="41" t="str">
        <f t="shared" si="0"/>
        <v>H</v>
      </c>
      <c r="N24" s="40">
        <v>7.1814400000000003</v>
      </c>
      <c r="O24" s="41" t="str">
        <f t="shared" si="1"/>
        <v>L</v>
      </c>
      <c r="P24" s="42">
        <v>76.976000000000013</v>
      </c>
      <c r="Q24" s="41" t="str">
        <f t="shared" si="2"/>
        <v>M</v>
      </c>
      <c r="R24" s="40">
        <v>3.3759999999999999</v>
      </c>
      <c r="S24" s="41" t="str">
        <f t="shared" si="3"/>
        <v>S</v>
      </c>
      <c r="T24" s="40">
        <v>1.3740000000000001</v>
      </c>
      <c r="U24" s="41" t="str">
        <f t="shared" si="4"/>
        <v>S</v>
      </c>
      <c r="V24" s="40">
        <v>21.7</v>
      </c>
      <c r="W24" s="41" t="str">
        <f t="shared" si="5"/>
        <v>S</v>
      </c>
      <c r="X24" s="40">
        <v>5.4119999999999999</v>
      </c>
      <c r="Y24" s="41" t="str">
        <f t="shared" si="6"/>
        <v>S</v>
      </c>
    </row>
    <row r="25" spans="1:25" s="24" customFormat="1" ht="18" customHeight="1">
      <c r="A25" s="36">
        <v>883</v>
      </c>
      <c r="B25" s="37" t="s">
        <v>44</v>
      </c>
      <c r="C25" s="37" t="s">
        <v>47</v>
      </c>
      <c r="D25" s="37" t="s">
        <v>27</v>
      </c>
      <c r="E25" s="37" t="s">
        <v>27</v>
      </c>
      <c r="F25" s="37" t="s">
        <v>28</v>
      </c>
      <c r="G25" s="37" t="s">
        <v>29</v>
      </c>
      <c r="H25" s="37" t="s">
        <v>55</v>
      </c>
      <c r="I25" s="37" t="s">
        <v>30</v>
      </c>
      <c r="J25" s="38">
        <v>8.1</v>
      </c>
      <c r="K25" s="39">
        <v>0.37</v>
      </c>
      <c r="L25" s="40">
        <v>0.76</v>
      </c>
      <c r="M25" s="41" t="str">
        <f t="shared" si="0"/>
        <v>H</v>
      </c>
      <c r="N25" s="40">
        <v>12.311040000000002</v>
      </c>
      <c r="O25" s="41" t="str">
        <f t="shared" si="1"/>
        <v>M</v>
      </c>
      <c r="P25" s="42">
        <v>133.8784</v>
      </c>
      <c r="Q25" s="41" t="str">
        <f t="shared" si="2"/>
        <v>M</v>
      </c>
      <c r="R25" s="40">
        <v>1.506</v>
      </c>
      <c r="S25" s="41" t="str">
        <f t="shared" si="3"/>
        <v>S</v>
      </c>
      <c r="T25" s="40">
        <v>1.0820000000000001</v>
      </c>
      <c r="U25" s="41" t="str">
        <f t="shared" si="4"/>
        <v>S</v>
      </c>
      <c r="V25" s="40">
        <v>19.53</v>
      </c>
      <c r="W25" s="41" t="str">
        <f t="shared" si="5"/>
        <v>S</v>
      </c>
      <c r="X25" s="40">
        <v>1.4059999999999999</v>
      </c>
      <c r="Y25" s="41" t="str">
        <f t="shared" si="6"/>
        <v>D</v>
      </c>
    </row>
    <row r="26" spans="1:25" s="24" customFormat="1" ht="18" customHeight="1">
      <c r="A26" s="36">
        <v>884</v>
      </c>
      <c r="B26" s="37" t="s">
        <v>56</v>
      </c>
      <c r="C26" s="37" t="s">
        <v>57</v>
      </c>
      <c r="D26" s="37" t="s">
        <v>33</v>
      </c>
      <c r="E26" s="37" t="s">
        <v>33</v>
      </c>
      <c r="F26" s="37" t="s">
        <v>28</v>
      </c>
      <c r="G26" s="37" t="s">
        <v>29</v>
      </c>
      <c r="H26" s="37" t="s">
        <v>58</v>
      </c>
      <c r="I26" s="37" t="s">
        <v>30</v>
      </c>
      <c r="J26" s="38">
        <v>8.5</v>
      </c>
      <c r="K26" s="39">
        <v>0.25</v>
      </c>
      <c r="L26" s="40">
        <v>0.6</v>
      </c>
      <c r="M26" s="41" t="str">
        <f t="shared" si="0"/>
        <v>M</v>
      </c>
      <c r="N26" s="40">
        <v>13.336959999999999</v>
      </c>
      <c r="O26" s="41" t="str">
        <f t="shared" si="1"/>
        <v>M</v>
      </c>
      <c r="P26" s="42">
        <v>62.832000000000008</v>
      </c>
      <c r="Q26" s="41" t="str">
        <f t="shared" si="2"/>
        <v>M</v>
      </c>
      <c r="R26" s="40">
        <v>2.3620000000000001</v>
      </c>
      <c r="S26" s="41" t="str">
        <f t="shared" si="3"/>
        <v>S</v>
      </c>
      <c r="T26" s="40">
        <v>1.546</v>
      </c>
      <c r="U26" s="41" t="str">
        <f t="shared" si="4"/>
        <v>S</v>
      </c>
      <c r="V26" s="40">
        <v>22.58</v>
      </c>
      <c r="W26" s="41" t="str">
        <f t="shared" si="5"/>
        <v>S</v>
      </c>
      <c r="X26" s="40">
        <v>2.04</v>
      </c>
      <c r="Y26" s="41" t="str">
        <f t="shared" si="6"/>
        <v>S</v>
      </c>
    </row>
    <row r="27" spans="1:25" s="24" customFormat="1" ht="18" customHeight="1">
      <c r="A27" s="36">
        <v>885</v>
      </c>
      <c r="B27" s="37" t="s">
        <v>59</v>
      </c>
      <c r="C27" s="37"/>
      <c r="D27" s="37" t="s">
        <v>60</v>
      </c>
      <c r="E27" s="37" t="s">
        <v>61</v>
      </c>
      <c r="F27" s="37" t="s">
        <v>62</v>
      </c>
      <c r="G27" s="37" t="s">
        <v>63</v>
      </c>
      <c r="H27" s="37">
        <v>34</v>
      </c>
      <c r="I27" s="37" t="s">
        <v>64</v>
      </c>
      <c r="J27" s="38">
        <v>8.4</v>
      </c>
      <c r="K27" s="39">
        <v>0.3</v>
      </c>
      <c r="L27" s="40">
        <v>0.15</v>
      </c>
      <c r="M27" s="41" t="str">
        <f t="shared" si="0"/>
        <v>L</v>
      </c>
      <c r="N27" s="40">
        <v>5.1296000000000008</v>
      </c>
      <c r="O27" s="41" t="str">
        <f t="shared" si="1"/>
        <v>L</v>
      </c>
      <c r="P27" s="42">
        <v>72.787200000000013</v>
      </c>
      <c r="Q27" s="41" t="str">
        <f t="shared" si="2"/>
        <v>M</v>
      </c>
      <c r="R27" s="40">
        <v>0.18</v>
      </c>
      <c r="S27" s="41" t="str">
        <f t="shared" si="3"/>
        <v>D</v>
      </c>
      <c r="T27" s="40">
        <v>0.18</v>
      </c>
      <c r="U27" s="41" t="str">
        <f t="shared" si="4"/>
        <v>D</v>
      </c>
      <c r="V27" s="40">
        <v>1</v>
      </c>
      <c r="W27" s="41" t="str">
        <f t="shared" si="5"/>
        <v>D</v>
      </c>
      <c r="X27" s="40">
        <v>3.4660000000000002</v>
      </c>
      <c r="Y27" s="41" t="str">
        <f t="shared" si="6"/>
        <v>S</v>
      </c>
    </row>
    <row r="28" spans="1:25" s="24" customFormat="1" ht="18" customHeight="1">
      <c r="A28" s="36">
        <v>886</v>
      </c>
      <c r="B28" s="37" t="s">
        <v>65</v>
      </c>
      <c r="C28" s="37"/>
      <c r="D28" s="37" t="s">
        <v>66</v>
      </c>
      <c r="E28" s="37" t="s">
        <v>61</v>
      </c>
      <c r="F28" s="37" t="s">
        <v>62</v>
      </c>
      <c r="G28" s="37" t="s">
        <v>63</v>
      </c>
      <c r="H28" s="37">
        <v>116</v>
      </c>
      <c r="I28" s="37" t="s">
        <v>64</v>
      </c>
      <c r="J28" s="38">
        <v>8.4</v>
      </c>
      <c r="K28" s="39">
        <v>0.37</v>
      </c>
      <c r="L28" s="40">
        <v>0.3</v>
      </c>
      <c r="M28" s="41" t="str">
        <f t="shared" si="0"/>
        <v>L</v>
      </c>
      <c r="N28" s="40">
        <v>5.1296000000000008</v>
      </c>
      <c r="O28" s="41" t="str">
        <f t="shared" si="1"/>
        <v>L</v>
      </c>
      <c r="P28" s="42">
        <v>54.073599999999999</v>
      </c>
      <c r="Q28" s="41" t="str">
        <f t="shared" si="2"/>
        <v>L</v>
      </c>
      <c r="R28" s="40">
        <v>8.2000000000000003E-2</v>
      </c>
      <c r="S28" s="41" t="str">
        <f t="shared" si="3"/>
        <v>D</v>
      </c>
      <c r="T28" s="40">
        <v>0.18</v>
      </c>
      <c r="U28" s="41" t="str">
        <f t="shared" si="4"/>
        <v>D</v>
      </c>
      <c r="V28" s="40">
        <v>0.89</v>
      </c>
      <c r="W28" s="41" t="str">
        <f t="shared" si="5"/>
        <v>D</v>
      </c>
      <c r="X28" s="40">
        <v>3.74</v>
      </c>
      <c r="Y28" s="41" t="str">
        <f t="shared" si="6"/>
        <v>S</v>
      </c>
    </row>
    <row r="29" spans="1:25" s="24" customFormat="1" ht="18" customHeight="1">
      <c r="A29" s="36">
        <v>887</v>
      </c>
      <c r="B29" s="37" t="s">
        <v>67</v>
      </c>
      <c r="C29" s="37" t="s">
        <v>68</v>
      </c>
      <c r="D29" s="37" t="s">
        <v>60</v>
      </c>
      <c r="E29" s="37" t="s">
        <v>61</v>
      </c>
      <c r="F29" s="37" t="s">
        <v>62</v>
      </c>
      <c r="G29" s="37" t="s">
        <v>63</v>
      </c>
      <c r="H29" s="37">
        <v>97</v>
      </c>
      <c r="I29" s="37" t="s">
        <v>64</v>
      </c>
      <c r="J29" s="38">
        <v>8.8000000000000007</v>
      </c>
      <c r="K29" s="39">
        <v>0.28999999999999998</v>
      </c>
      <c r="L29" s="40">
        <v>0.6</v>
      </c>
      <c r="M29" s="41" t="str">
        <f t="shared" si="0"/>
        <v>M</v>
      </c>
      <c r="N29" s="40">
        <v>14.875840000000002</v>
      </c>
      <c r="O29" s="41" t="str">
        <f t="shared" si="1"/>
        <v>M</v>
      </c>
      <c r="P29" s="42">
        <v>70.992000000000004</v>
      </c>
      <c r="Q29" s="41" t="str">
        <f t="shared" si="2"/>
        <v>M</v>
      </c>
      <c r="R29" s="40">
        <v>0.24199999999999999</v>
      </c>
      <c r="S29" s="41" t="str">
        <f t="shared" si="3"/>
        <v>D</v>
      </c>
      <c r="T29" s="40">
        <v>0.18</v>
      </c>
      <c r="U29" s="41" t="str">
        <f t="shared" si="4"/>
        <v>D</v>
      </c>
      <c r="V29" s="40">
        <v>0.98</v>
      </c>
      <c r="W29" s="41" t="str">
        <f t="shared" si="5"/>
        <v>D</v>
      </c>
      <c r="X29" s="40">
        <v>3.51</v>
      </c>
      <c r="Y29" s="41" t="str">
        <f t="shared" si="6"/>
        <v>S</v>
      </c>
    </row>
    <row r="30" spans="1:25" s="24" customFormat="1" ht="18" customHeight="1">
      <c r="A30" s="36">
        <v>888</v>
      </c>
      <c r="B30" s="37" t="s">
        <v>69</v>
      </c>
      <c r="C30" s="37" t="s">
        <v>70</v>
      </c>
      <c r="D30" s="37" t="s">
        <v>71</v>
      </c>
      <c r="E30" s="37" t="s">
        <v>61</v>
      </c>
      <c r="F30" s="37" t="s">
        <v>62</v>
      </c>
      <c r="G30" s="37" t="s">
        <v>63</v>
      </c>
      <c r="H30" s="37">
        <v>1060</v>
      </c>
      <c r="I30" s="37" t="s">
        <v>64</v>
      </c>
      <c r="J30" s="38">
        <v>8.4</v>
      </c>
      <c r="K30" s="39">
        <v>0.25</v>
      </c>
      <c r="L30" s="40">
        <v>0.15</v>
      </c>
      <c r="M30" s="41" t="str">
        <f t="shared" si="0"/>
        <v>L</v>
      </c>
      <c r="N30" s="40">
        <v>13.336959999999999</v>
      </c>
      <c r="O30" s="41" t="str">
        <f t="shared" si="1"/>
        <v>M</v>
      </c>
      <c r="P30" s="42">
        <v>93.731200000000015</v>
      </c>
      <c r="Q30" s="41" t="str">
        <f t="shared" si="2"/>
        <v>M</v>
      </c>
      <c r="R30" s="40">
        <v>0.35</v>
      </c>
      <c r="S30" s="41" t="str">
        <f t="shared" si="3"/>
        <v>D</v>
      </c>
      <c r="T30" s="40">
        <v>0.18</v>
      </c>
      <c r="U30" s="41" t="str">
        <f t="shared" si="4"/>
        <v>D</v>
      </c>
      <c r="V30" s="40">
        <v>2.5819999999999999</v>
      </c>
      <c r="W30" s="41" t="str">
        <f t="shared" si="5"/>
        <v>D</v>
      </c>
      <c r="X30" s="40">
        <v>3.294</v>
      </c>
      <c r="Y30" s="41" t="str">
        <f t="shared" si="6"/>
        <v>S</v>
      </c>
    </row>
    <row r="31" spans="1:25" s="24" customFormat="1" ht="18" customHeight="1">
      <c r="A31" s="36">
        <v>889</v>
      </c>
      <c r="B31" s="37" t="s">
        <v>72</v>
      </c>
      <c r="C31" s="37" t="s">
        <v>73</v>
      </c>
      <c r="D31" s="37" t="s">
        <v>60</v>
      </c>
      <c r="E31" s="37" t="s">
        <v>61</v>
      </c>
      <c r="F31" s="37" t="s">
        <v>62</v>
      </c>
      <c r="G31" s="37" t="s">
        <v>63</v>
      </c>
      <c r="H31" s="37" t="s">
        <v>74</v>
      </c>
      <c r="I31" s="37" t="s">
        <v>64</v>
      </c>
      <c r="J31" s="38">
        <v>8.8000000000000007</v>
      </c>
      <c r="K31" s="39">
        <v>0.25</v>
      </c>
      <c r="L31" s="40">
        <v>0.15</v>
      </c>
      <c r="M31" s="41" t="str">
        <f t="shared" si="0"/>
        <v>L</v>
      </c>
      <c r="N31" s="40">
        <v>11.285120000000001</v>
      </c>
      <c r="O31" s="41" t="str">
        <f t="shared" si="1"/>
        <v>M</v>
      </c>
      <c r="P31" s="42">
        <v>79.58720000000001</v>
      </c>
      <c r="Q31" s="41" t="str">
        <f t="shared" si="2"/>
        <v>M</v>
      </c>
      <c r="R31" s="40">
        <v>0.16200000000000001</v>
      </c>
      <c r="S31" s="41" t="str">
        <f t="shared" si="3"/>
        <v>D</v>
      </c>
      <c r="T31" s="40">
        <v>0.18</v>
      </c>
      <c r="U31" s="41" t="str">
        <f t="shared" si="4"/>
        <v>D</v>
      </c>
      <c r="V31" s="40">
        <v>3.0179999999999998</v>
      </c>
      <c r="W31" s="41" t="str">
        <f t="shared" si="5"/>
        <v>D</v>
      </c>
      <c r="X31" s="40">
        <v>4.4180000000000001</v>
      </c>
      <c r="Y31" s="41" t="str">
        <f t="shared" si="6"/>
        <v>S</v>
      </c>
    </row>
    <row r="32" spans="1:25" s="24" customFormat="1" ht="18" customHeight="1">
      <c r="A32" s="36">
        <v>890</v>
      </c>
      <c r="B32" s="37" t="s">
        <v>75</v>
      </c>
      <c r="C32" s="37" t="s">
        <v>76</v>
      </c>
      <c r="D32" s="37" t="s">
        <v>77</v>
      </c>
      <c r="E32" s="37" t="s">
        <v>61</v>
      </c>
      <c r="F32" s="37" t="s">
        <v>62</v>
      </c>
      <c r="G32" s="37" t="s">
        <v>63</v>
      </c>
      <c r="H32" s="37">
        <v>105</v>
      </c>
      <c r="I32" s="37" t="s">
        <v>64</v>
      </c>
      <c r="J32" s="38">
        <v>8.6999999999999993</v>
      </c>
      <c r="K32" s="39">
        <v>0.3</v>
      </c>
      <c r="L32" s="40">
        <v>0.3</v>
      </c>
      <c r="M32" s="41" t="str">
        <f t="shared" si="0"/>
        <v>L</v>
      </c>
      <c r="N32" s="40">
        <v>16.414720000000003</v>
      </c>
      <c r="O32" s="41" t="str">
        <f t="shared" si="1"/>
        <v>M</v>
      </c>
      <c r="P32" s="42">
        <v>81.219200000000001</v>
      </c>
      <c r="Q32" s="41" t="str">
        <f t="shared" si="2"/>
        <v>M</v>
      </c>
      <c r="R32" s="40">
        <v>0.47399999999999998</v>
      </c>
      <c r="S32" s="41" t="str">
        <f t="shared" si="3"/>
        <v>D</v>
      </c>
      <c r="T32" s="40">
        <v>0.18</v>
      </c>
      <c r="U32" s="41" t="str">
        <f t="shared" si="4"/>
        <v>D</v>
      </c>
      <c r="V32" s="40">
        <v>2.8</v>
      </c>
      <c r="W32" s="41" t="str">
        <f t="shared" si="5"/>
        <v>D</v>
      </c>
      <c r="X32" s="40">
        <v>2.6160000000000001</v>
      </c>
      <c r="Y32" s="41" t="str">
        <f t="shared" si="6"/>
        <v>S</v>
      </c>
    </row>
    <row r="33" spans="1:26" ht="18" customHeight="1">
      <c r="A33" s="36">
        <v>891</v>
      </c>
      <c r="B33" s="37" t="s">
        <v>78</v>
      </c>
      <c r="C33" s="37" t="s">
        <v>79</v>
      </c>
      <c r="D33" s="37" t="s">
        <v>60</v>
      </c>
      <c r="E33" s="37" t="s">
        <v>61</v>
      </c>
      <c r="F33" s="37" t="s">
        <v>62</v>
      </c>
      <c r="G33" s="37" t="s">
        <v>63</v>
      </c>
      <c r="H33" s="37"/>
      <c r="I33" s="37" t="s">
        <v>64</v>
      </c>
      <c r="J33" s="38">
        <v>8.8000000000000007</v>
      </c>
      <c r="K33" s="39">
        <v>0.26</v>
      </c>
      <c r="L33" s="40">
        <v>0.3</v>
      </c>
      <c r="M33" s="41" t="str">
        <f t="shared" si="0"/>
        <v>L</v>
      </c>
      <c r="N33" s="40">
        <v>8.2073600000000013</v>
      </c>
      <c r="O33" s="41" t="str">
        <f t="shared" si="1"/>
        <v>L</v>
      </c>
      <c r="P33" s="42">
        <v>77.52000000000001</v>
      </c>
      <c r="Q33" s="41" t="str">
        <f t="shared" si="2"/>
        <v>M</v>
      </c>
      <c r="R33" s="40">
        <v>0.35799999999999998</v>
      </c>
      <c r="S33" s="41" t="str">
        <f t="shared" si="3"/>
        <v>D</v>
      </c>
      <c r="T33" s="40">
        <v>0.18</v>
      </c>
      <c r="U33" s="41" t="str">
        <f t="shared" si="4"/>
        <v>D</v>
      </c>
      <c r="V33" s="40">
        <v>3.09</v>
      </c>
      <c r="W33" s="41" t="str">
        <f t="shared" si="5"/>
        <v>D</v>
      </c>
      <c r="X33" s="40">
        <v>4.4320000000000004</v>
      </c>
      <c r="Y33" s="41" t="str">
        <f t="shared" si="6"/>
        <v>S</v>
      </c>
    </row>
    <row r="34" spans="1:26" ht="18" customHeight="1">
      <c r="A34" s="36">
        <v>892</v>
      </c>
      <c r="B34" s="37" t="s">
        <v>80</v>
      </c>
      <c r="C34" s="37" t="s">
        <v>81</v>
      </c>
      <c r="D34" s="37" t="s">
        <v>60</v>
      </c>
      <c r="E34" s="37" t="s">
        <v>61</v>
      </c>
      <c r="F34" s="37" t="s">
        <v>62</v>
      </c>
      <c r="G34" s="37" t="s">
        <v>63</v>
      </c>
      <c r="H34" s="37" t="s">
        <v>82</v>
      </c>
      <c r="I34" s="37" t="s">
        <v>64</v>
      </c>
      <c r="J34" s="38">
        <v>8.6</v>
      </c>
      <c r="K34" s="39">
        <v>0.41</v>
      </c>
      <c r="L34" s="40">
        <v>0.15</v>
      </c>
      <c r="M34" s="41" t="str">
        <f t="shared" si="0"/>
        <v>L</v>
      </c>
      <c r="N34" s="40">
        <v>8.2073600000000013</v>
      </c>
      <c r="O34" s="41" t="str">
        <f t="shared" si="1"/>
        <v>L</v>
      </c>
      <c r="P34" s="42">
        <v>92.044800000000009</v>
      </c>
      <c r="Q34" s="41" t="str">
        <f t="shared" si="2"/>
        <v>M</v>
      </c>
      <c r="R34" s="40">
        <v>0.33200000000000002</v>
      </c>
      <c r="S34" s="41" t="str">
        <f t="shared" si="3"/>
        <v>D</v>
      </c>
      <c r="T34" s="40">
        <v>0.18</v>
      </c>
      <c r="U34" s="41" t="str">
        <f t="shared" si="4"/>
        <v>D</v>
      </c>
      <c r="V34" s="40">
        <v>2.5099999999999998</v>
      </c>
      <c r="W34" s="41" t="str">
        <f t="shared" si="5"/>
        <v>D</v>
      </c>
      <c r="X34" s="40">
        <v>5.0519999999999996</v>
      </c>
      <c r="Y34" s="41" t="str">
        <f t="shared" si="6"/>
        <v>S</v>
      </c>
    </row>
    <row r="35" spans="1:26" ht="18" customHeight="1">
      <c r="A35" s="36">
        <v>893</v>
      </c>
      <c r="B35" s="37" t="s">
        <v>83</v>
      </c>
      <c r="C35" s="37" t="s">
        <v>84</v>
      </c>
      <c r="D35" s="37" t="s">
        <v>60</v>
      </c>
      <c r="E35" s="37" t="s">
        <v>61</v>
      </c>
      <c r="F35" s="37" t="s">
        <v>62</v>
      </c>
      <c r="G35" s="37" t="s">
        <v>63</v>
      </c>
      <c r="H35" s="37" t="s">
        <v>85</v>
      </c>
      <c r="I35" s="37" t="s">
        <v>64</v>
      </c>
      <c r="J35" s="38">
        <v>8.6</v>
      </c>
      <c r="K35" s="39">
        <v>0.39</v>
      </c>
      <c r="L35" s="40">
        <v>0.3</v>
      </c>
      <c r="M35" s="41" t="str">
        <f t="shared" si="0"/>
        <v>L</v>
      </c>
      <c r="N35" s="40">
        <v>5.1296000000000008</v>
      </c>
      <c r="O35" s="41" t="str">
        <f t="shared" si="1"/>
        <v>L</v>
      </c>
      <c r="P35" s="42">
        <v>92.044800000000009</v>
      </c>
      <c r="Q35" s="41" t="str">
        <f t="shared" si="2"/>
        <v>M</v>
      </c>
      <c r="R35" s="40">
        <v>0.49199999999999999</v>
      </c>
      <c r="S35" s="41" t="str">
        <f t="shared" si="3"/>
        <v>D</v>
      </c>
      <c r="T35" s="40">
        <v>0.18</v>
      </c>
      <c r="U35" s="41" t="str">
        <f t="shared" si="4"/>
        <v>D</v>
      </c>
      <c r="V35" s="40">
        <v>4.7640000000000002</v>
      </c>
      <c r="W35" s="41" t="str">
        <f t="shared" si="5"/>
        <v>S</v>
      </c>
      <c r="X35" s="40">
        <v>4.7919999999999998</v>
      </c>
      <c r="Y35" s="41" t="str">
        <f t="shared" si="6"/>
        <v>S</v>
      </c>
    </row>
    <row r="36" spans="1:26" ht="18" customHeight="1">
      <c r="A36" s="36">
        <v>894</v>
      </c>
      <c r="B36" s="37" t="s">
        <v>86</v>
      </c>
      <c r="C36" s="37" t="s">
        <v>87</v>
      </c>
      <c r="D36" s="37" t="s">
        <v>88</v>
      </c>
      <c r="E36" s="37" t="s">
        <v>61</v>
      </c>
      <c r="F36" s="37" t="s">
        <v>62</v>
      </c>
      <c r="G36" s="37" t="s">
        <v>63</v>
      </c>
      <c r="H36" s="37">
        <v>1116</v>
      </c>
      <c r="I36" s="37" t="s">
        <v>64</v>
      </c>
      <c r="J36" s="38">
        <v>8.6999999999999993</v>
      </c>
      <c r="K36" s="39">
        <v>0.24</v>
      </c>
      <c r="L36" s="40">
        <v>0.15</v>
      </c>
      <c r="M36" s="41" t="str">
        <f t="shared" si="0"/>
        <v>L</v>
      </c>
      <c r="N36" s="40">
        <v>6.155520000000001</v>
      </c>
      <c r="O36" s="41" t="str">
        <f t="shared" si="1"/>
        <v>L</v>
      </c>
      <c r="P36" s="42">
        <v>90.086399999999998</v>
      </c>
      <c r="Q36" s="41" t="str">
        <f t="shared" si="2"/>
        <v>M</v>
      </c>
      <c r="R36" s="40">
        <v>0.16200000000000001</v>
      </c>
      <c r="S36" s="41" t="str">
        <f t="shared" si="3"/>
        <v>D</v>
      </c>
      <c r="T36" s="40">
        <v>0.18</v>
      </c>
      <c r="U36" s="41" t="str">
        <f t="shared" si="4"/>
        <v>D</v>
      </c>
      <c r="V36" s="40">
        <v>2.1459999999999999</v>
      </c>
      <c r="W36" s="41" t="str">
        <f t="shared" si="5"/>
        <v>D</v>
      </c>
      <c r="X36" s="40">
        <v>2.1840000000000002</v>
      </c>
      <c r="Y36" s="41" t="str">
        <f t="shared" si="6"/>
        <v>S</v>
      </c>
    </row>
    <row r="37" spans="1:26" ht="18" customHeight="1">
      <c r="A37" s="36">
        <v>895</v>
      </c>
      <c r="B37" s="37" t="s">
        <v>89</v>
      </c>
      <c r="C37" s="37" t="s">
        <v>90</v>
      </c>
      <c r="D37" s="37" t="s">
        <v>60</v>
      </c>
      <c r="E37" s="37" t="s">
        <v>61</v>
      </c>
      <c r="F37" s="37" t="s">
        <v>62</v>
      </c>
      <c r="G37" s="37" t="s">
        <v>63</v>
      </c>
      <c r="H37" s="37">
        <v>15</v>
      </c>
      <c r="I37" s="37" t="s">
        <v>64</v>
      </c>
      <c r="J37" s="38">
        <v>8.8000000000000007</v>
      </c>
      <c r="K37" s="39">
        <v>0.2</v>
      </c>
      <c r="L37" s="40">
        <v>0.15</v>
      </c>
      <c r="M37" s="41" t="str">
        <f t="shared" si="0"/>
        <v>L</v>
      </c>
      <c r="N37" s="40">
        <v>5.1296000000000008</v>
      </c>
      <c r="O37" s="41" t="str">
        <f t="shared" si="1"/>
        <v>L</v>
      </c>
      <c r="P37" s="42">
        <v>84.646400000000014</v>
      </c>
      <c r="Q37" s="41" t="str">
        <f t="shared" si="2"/>
        <v>M</v>
      </c>
      <c r="R37" s="40">
        <v>0.14399999999999999</v>
      </c>
      <c r="S37" s="41" t="str">
        <f t="shared" si="3"/>
        <v>D</v>
      </c>
      <c r="T37" s="40">
        <v>0.18</v>
      </c>
      <c r="U37" s="41" t="str">
        <f t="shared" si="4"/>
        <v>D</v>
      </c>
      <c r="V37" s="40">
        <v>2.1459999999999999</v>
      </c>
      <c r="W37" s="41" t="str">
        <f t="shared" si="5"/>
        <v>D</v>
      </c>
      <c r="X37" s="40">
        <v>3.2080000000000002</v>
      </c>
      <c r="Y37" s="41" t="str">
        <f t="shared" si="6"/>
        <v>S</v>
      </c>
    </row>
    <row r="38" spans="1:26" ht="18" customHeight="1">
      <c r="A38" s="36">
        <v>896</v>
      </c>
      <c r="B38" s="37" t="s">
        <v>91</v>
      </c>
      <c r="C38" s="37" t="s">
        <v>92</v>
      </c>
      <c r="D38" s="37" t="s">
        <v>93</v>
      </c>
      <c r="E38" s="37" t="s">
        <v>61</v>
      </c>
      <c r="F38" s="37" t="s">
        <v>62</v>
      </c>
      <c r="G38" s="37" t="s">
        <v>63</v>
      </c>
      <c r="H38" s="37">
        <v>789</v>
      </c>
      <c r="I38" s="37" t="s">
        <v>64</v>
      </c>
      <c r="J38" s="38">
        <v>8.6</v>
      </c>
      <c r="K38" s="39">
        <v>0.34</v>
      </c>
      <c r="L38" s="40">
        <v>0.15</v>
      </c>
      <c r="M38" s="41" t="str">
        <f t="shared" si="0"/>
        <v>L</v>
      </c>
      <c r="N38" s="40">
        <v>6.155520000000001</v>
      </c>
      <c r="O38" s="41" t="str">
        <f t="shared" si="1"/>
        <v>L</v>
      </c>
      <c r="P38" s="42">
        <v>95.308800000000005</v>
      </c>
      <c r="Q38" s="41" t="str">
        <f t="shared" si="2"/>
        <v>M</v>
      </c>
      <c r="R38" s="40">
        <v>0.26800000000000002</v>
      </c>
      <c r="S38" s="41" t="str">
        <f t="shared" si="3"/>
        <v>D</v>
      </c>
      <c r="T38" s="40">
        <v>0.18</v>
      </c>
      <c r="U38" s="41" t="str">
        <f t="shared" si="4"/>
        <v>D</v>
      </c>
      <c r="V38" s="40">
        <v>2.9460000000000002</v>
      </c>
      <c r="W38" s="41" t="str">
        <f t="shared" si="5"/>
        <v>D</v>
      </c>
      <c r="X38" s="40">
        <v>5.556</v>
      </c>
      <c r="Y38" s="41" t="str">
        <f t="shared" si="6"/>
        <v>S</v>
      </c>
    </row>
    <row r="39" spans="1:26" ht="18" customHeight="1">
      <c r="A39" s="36">
        <v>897</v>
      </c>
      <c r="B39" s="37" t="s">
        <v>94</v>
      </c>
      <c r="C39" s="37" t="s">
        <v>95</v>
      </c>
      <c r="D39" s="37" t="s">
        <v>93</v>
      </c>
      <c r="E39" s="37" t="s">
        <v>61</v>
      </c>
      <c r="F39" s="37" t="s">
        <v>62</v>
      </c>
      <c r="G39" s="37" t="s">
        <v>63</v>
      </c>
      <c r="H39" s="37">
        <v>1117</v>
      </c>
      <c r="I39" s="37" t="s">
        <v>64</v>
      </c>
      <c r="J39" s="38">
        <v>8.6</v>
      </c>
      <c r="K39" s="39">
        <v>0.27</v>
      </c>
      <c r="L39" s="40">
        <v>0.3</v>
      </c>
      <c r="M39" s="41" t="str">
        <f t="shared" si="0"/>
        <v>L</v>
      </c>
      <c r="N39" s="40">
        <v>7.1814400000000003</v>
      </c>
      <c r="O39" s="41" t="str">
        <f t="shared" si="1"/>
        <v>L</v>
      </c>
      <c r="P39" s="42">
        <v>92.044800000000009</v>
      </c>
      <c r="Q39" s="41" t="str">
        <f t="shared" si="2"/>
        <v>M</v>
      </c>
      <c r="R39" s="40">
        <v>0.23400000000000001</v>
      </c>
      <c r="S39" s="41" t="str">
        <f t="shared" si="3"/>
        <v>D</v>
      </c>
      <c r="T39" s="40">
        <v>0.18</v>
      </c>
      <c r="U39" s="41" t="str">
        <f t="shared" si="4"/>
        <v>D</v>
      </c>
      <c r="V39" s="40">
        <v>3.528</v>
      </c>
      <c r="W39" s="41" t="str">
        <f t="shared" si="5"/>
        <v>D</v>
      </c>
      <c r="X39" s="40">
        <v>4.3179999999999996</v>
      </c>
      <c r="Y39" s="41" t="str">
        <f t="shared" si="6"/>
        <v>S</v>
      </c>
    </row>
    <row r="40" spans="1:26" ht="18" customHeight="1">
      <c r="A40" s="36">
        <v>898</v>
      </c>
      <c r="B40" s="37" t="s">
        <v>96</v>
      </c>
      <c r="C40" s="37" t="s">
        <v>97</v>
      </c>
      <c r="D40" s="37" t="s">
        <v>60</v>
      </c>
      <c r="E40" s="37" t="s">
        <v>61</v>
      </c>
      <c r="F40" s="37" t="s">
        <v>62</v>
      </c>
      <c r="G40" s="37" t="s">
        <v>63</v>
      </c>
      <c r="H40" s="37">
        <v>1290</v>
      </c>
      <c r="I40" s="37" t="s">
        <v>64</v>
      </c>
      <c r="J40" s="38">
        <v>8.6</v>
      </c>
      <c r="K40" s="39">
        <v>0.3</v>
      </c>
      <c r="L40" s="40">
        <v>0.3</v>
      </c>
      <c r="M40" s="41" t="str">
        <f t="shared" si="0"/>
        <v>L</v>
      </c>
      <c r="N40" s="40">
        <v>5.1296000000000008</v>
      </c>
      <c r="O40" s="41" t="str">
        <f t="shared" si="1"/>
        <v>L</v>
      </c>
      <c r="P40" s="42">
        <v>144.3776</v>
      </c>
      <c r="Q40" s="41" t="str">
        <f t="shared" si="2"/>
        <v>H</v>
      </c>
      <c r="R40" s="40">
        <v>0.314</v>
      </c>
      <c r="S40" s="41" t="str">
        <f t="shared" si="3"/>
        <v>D</v>
      </c>
      <c r="T40" s="40">
        <v>0.18</v>
      </c>
      <c r="U40" s="41" t="str">
        <f t="shared" si="4"/>
        <v>D</v>
      </c>
      <c r="V40" s="40">
        <v>2.1459999999999999</v>
      </c>
      <c r="W40" s="41" t="str">
        <f t="shared" si="5"/>
        <v>D</v>
      </c>
      <c r="X40" s="40">
        <v>4.72</v>
      </c>
      <c r="Y40" s="41" t="str">
        <f t="shared" si="6"/>
        <v>S</v>
      </c>
    </row>
    <row r="41" spans="1:26" ht="18" customHeight="1">
      <c r="A41" s="36">
        <v>899</v>
      </c>
      <c r="B41" s="37" t="s">
        <v>98</v>
      </c>
      <c r="C41" s="37"/>
      <c r="D41" s="37" t="s">
        <v>60</v>
      </c>
      <c r="E41" s="37" t="s">
        <v>61</v>
      </c>
      <c r="F41" s="37" t="s">
        <v>62</v>
      </c>
      <c r="G41" s="37" t="s">
        <v>63</v>
      </c>
      <c r="H41" s="37">
        <v>54</v>
      </c>
      <c r="I41" s="37" t="s">
        <v>64</v>
      </c>
      <c r="J41" s="38">
        <v>8.5</v>
      </c>
      <c r="K41" s="39">
        <v>0.33</v>
      </c>
      <c r="L41" s="40">
        <v>0.15</v>
      </c>
      <c r="M41" s="41" t="str">
        <f t="shared" si="0"/>
        <v>L</v>
      </c>
      <c r="N41" s="40">
        <v>6.155520000000001</v>
      </c>
      <c r="O41" s="41" t="str">
        <f t="shared" si="1"/>
        <v>L</v>
      </c>
      <c r="P41" s="42">
        <v>73.168000000000006</v>
      </c>
      <c r="Q41" s="41" t="str">
        <f t="shared" si="2"/>
        <v>M</v>
      </c>
      <c r="R41" s="40">
        <v>0.35799999999999998</v>
      </c>
      <c r="S41" s="41" t="str">
        <f t="shared" si="3"/>
        <v>D</v>
      </c>
      <c r="T41" s="40">
        <v>0.18</v>
      </c>
      <c r="U41" s="41" t="str">
        <f t="shared" si="4"/>
        <v>D</v>
      </c>
      <c r="V41" s="40">
        <v>3.1640000000000001</v>
      </c>
      <c r="W41" s="41" t="str">
        <f t="shared" si="5"/>
        <v>D</v>
      </c>
      <c r="X41" s="40">
        <v>6.306</v>
      </c>
      <c r="Y41" s="41" t="str">
        <f t="shared" si="6"/>
        <v>S</v>
      </c>
    </row>
    <row r="42" spans="1:26" ht="18" customHeight="1">
      <c r="A42" s="36">
        <v>900</v>
      </c>
      <c r="B42" s="37" t="s">
        <v>67</v>
      </c>
      <c r="C42" s="37" t="s">
        <v>68</v>
      </c>
      <c r="D42" s="37" t="s">
        <v>60</v>
      </c>
      <c r="E42" s="37" t="s">
        <v>61</v>
      </c>
      <c r="F42" s="37" t="s">
        <v>62</v>
      </c>
      <c r="G42" s="37" t="s">
        <v>63</v>
      </c>
      <c r="H42" s="37" t="s">
        <v>99</v>
      </c>
      <c r="I42" s="37" t="s">
        <v>64</v>
      </c>
      <c r="J42" s="38">
        <v>8.6999999999999993</v>
      </c>
      <c r="K42" s="39">
        <v>0.37</v>
      </c>
      <c r="L42" s="40">
        <v>0.3</v>
      </c>
      <c r="M42" s="41" t="str">
        <f t="shared" si="0"/>
        <v>L</v>
      </c>
      <c r="N42" s="40">
        <v>5.1296000000000008</v>
      </c>
      <c r="O42" s="41" t="str">
        <f t="shared" si="1"/>
        <v>L</v>
      </c>
      <c r="P42" s="42">
        <v>96.886399999999995</v>
      </c>
      <c r="Q42" s="41" t="str">
        <f t="shared" si="2"/>
        <v>M</v>
      </c>
      <c r="R42" s="40">
        <v>0.14399999999999999</v>
      </c>
      <c r="S42" s="41" t="str">
        <f t="shared" si="3"/>
        <v>D</v>
      </c>
      <c r="T42" s="40">
        <v>0.18</v>
      </c>
      <c r="U42" s="41" t="str">
        <f t="shared" si="4"/>
        <v>D</v>
      </c>
      <c r="V42" s="40">
        <v>1.6359999999999999</v>
      </c>
      <c r="W42" s="41" t="str">
        <f t="shared" si="5"/>
        <v>D</v>
      </c>
      <c r="X42" s="40">
        <v>2.3580000000000001</v>
      </c>
      <c r="Y42" s="41" t="str">
        <f t="shared" si="6"/>
        <v>S</v>
      </c>
    </row>
    <row r="43" spans="1:26" s="51" customFormat="1" ht="18" customHeight="1">
      <c r="A43" s="43">
        <v>901</v>
      </c>
      <c r="B43" s="44" t="s">
        <v>100</v>
      </c>
      <c r="C43" s="44" t="s">
        <v>101</v>
      </c>
      <c r="D43" s="44" t="s">
        <v>102</v>
      </c>
      <c r="E43" s="44" t="s">
        <v>61</v>
      </c>
      <c r="F43" s="44" t="s">
        <v>62</v>
      </c>
      <c r="G43" s="44" t="s">
        <v>63</v>
      </c>
      <c r="H43" s="44">
        <v>13</v>
      </c>
      <c r="I43" s="44" t="s">
        <v>64</v>
      </c>
      <c r="J43" s="45">
        <v>8.8000000000000007</v>
      </c>
      <c r="K43" s="46">
        <v>0.26</v>
      </c>
      <c r="L43" s="47">
        <v>0.15</v>
      </c>
      <c r="M43" s="48" t="str">
        <f t="shared" si="0"/>
        <v>L</v>
      </c>
      <c r="N43" s="47">
        <v>8.2073600000000013</v>
      </c>
      <c r="O43" s="48" t="str">
        <f t="shared" si="1"/>
        <v>L</v>
      </c>
      <c r="P43" s="49">
        <v>89.651200000000003</v>
      </c>
      <c r="Q43" s="48" t="str">
        <f t="shared" si="2"/>
        <v>M</v>
      </c>
      <c r="R43" s="47">
        <v>0.314</v>
      </c>
      <c r="S43" s="48" t="str">
        <f t="shared" si="3"/>
        <v>D</v>
      </c>
      <c r="T43" s="47">
        <v>0.57799999999999996</v>
      </c>
      <c r="U43" s="48" t="str">
        <f t="shared" si="4"/>
        <v>S</v>
      </c>
      <c r="V43" s="47">
        <v>0.23599999999999999</v>
      </c>
      <c r="W43" s="48" t="str">
        <f t="shared" si="5"/>
        <v>D</v>
      </c>
      <c r="X43" s="47">
        <v>4.4379999999999997</v>
      </c>
      <c r="Y43" s="48" t="str">
        <f t="shared" si="6"/>
        <v>S</v>
      </c>
      <c r="Z43" s="50"/>
    </row>
    <row r="44" spans="1:26" s="51" customFormat="1" ht="18" customHeight="1">
      <c r="A44" s="43">
        <v>902</v>
      </c>
      <c r="B44" s="44" t="s">
        <v>103</v>
      </c>
      <c r="C44" s="44" t="s">
        <v>104</v>
      </c>
      <c r="D44" s="44" t="s">
        <v>102</v>
      </c>
      <c r="E44" s="44" t="s">
        <v>61</v>
      </c>
      <c r="F44" s="44" t="s">
        <v>62</v>
      </c>
      <c r="G44" s="44" t="s">
        <v>63</v>
      </c>
      <c r="H44" s="44">
        <v>16</v>
      </c>
      <c r="I44" s="44" t="s">
        <v>64</v>
      </c>
      <c r="J44" s="45">
        <v>8.6999999999999993</v>
      </c>
      <c r="K44" s="46">
        <v>0.3</v>
      </c>
      <c r="L44" s="47">
        <v>0.3</v>
      </c>
      <c r="M44" s="48" t="str">
        <f t="shared" si="0"/>
        <v>L</v>
      </c>
      <c r="N44" s="47">
        <v>7.1814400000000003</v>
      </c>
      <c r="O44" s="48" t="str">
        <f t="shared" si="1"/>
        <v>L</v>
      </c>
      <c r="P44" s="49">
        <v>77.955200000000005</v>
      </c>
      <c r="Q44" s="48" t="str">
        <f t="shared" si="2"/>
        <v>M</v>
      </c>
      <c r="R44" s="47">
        <v>0.39600000000000002</v>
      </c>
      <c r="S44" s="48" t="str">
        <f t="shared" si="3"/>
        <v>D</v>
      </c>
      <c r="T44" s="47">
        <v>0.59</v>
      </c>
      <c r="U44" s="48" t="str">
        <f t="shared" si="4"/>
        <v>S</v>
      </c>
      <c r="V44" s="47">
        <v>0.19400000000000001</v>
      </c>
      <c r="W44" s="48" t="str">
        <f t="shared" si="5"/>
        <v>D</v>
      </c>
      <c r="X44" s="47">
        <v>4.9240000000000004</v>
      </c>
      <c r="Y44" s="48" t="str">
        <f t="shared" si="6"/>
        <v>S</v>
      </c>
      <c r="Z44" s="50"/>
    </row>
    <row r="45" spans="1:26" ht="18" customHeight="1">
      <c r="A45" s="36">
        <v>903</v>
      </c>
      <c r="B45" s="37" t="s">
        <v>91</v>
      </c>
      <c r="C45" s="37" t="s">
        <v>92</v>
      </c>
      <c r="D45" s="37" t="s">
        <v>93</v>
      </c>
      <c r="E45" s="37" t="s">
        <v>61</v>
      </c>
      <c r="F45" s="37" t="s">
        <v>62</v>
      </c>
      <c r="G45" s="37" t="s">
        <v>63</v>
      </c>
      <c r="H45" s="37">
        <v>789</v>
      </c>
      <c r="I45" s="37" t="s">
        <v>64</v>
      </c>
      <c r="J45" s="38">
        <v>9.1</v>
      </c>
      <c r="K45" s="39">
        <v>0.32</v>
      </c>
      <c r="L45" s="40">
        <v>0.22499999999999998</v>
      </c>
      <c r="M45" s="41" t="str">
        <f t="shared" si="0"/>
        <v>L</v>
      </c>
      <c r="N45" s="40">
        <v>5.1296000000000008</v>
      </c>
      <c r="O45" s="41" t="str">
        <f t="shared" si="1"/>
        <v>L</v>
      </c>
      <c r="P45" s="42">
        <v>84.483199999999997</v>
      </c>
      <c r="Q45" s="41" t="str">
        <f t="shared" si="2"/>
        <v>M</v>
      </c>
      <c r="R45" s="40">
        <v>0.41599999999999998</v>
      </c>
      <c r="S45" s="41" t="str">
        <f t="shared" si="3"/>
        <v>D</v>
      </c>
      <c r="T45" s="40">
        <v>0.53600000000000003</v>
      </c>
      <c r="U45" s="41" t="str">
        <f t="shared" si="4"/>
        <v>S</v>
      </c>
      <c r="V45" s="40">
        <v>0.63</v>
      </c>
      <c r="W45" s="41" t="str">
        <f t="shared" si="5"/>
        <v>D</v>
      </c>
      <c r="X45" s="40">
        <v>3.492</v>
      </c>
      <c r="Y45" s="41" t="str">
        <f t="shared" si="6"/>
        <v>S</v>
      </c>
    </row>
    <row r="46" spans="1:26" ht="18" customHeight="1">
      <c r="A46" s="36">
        <v>904</v>
      </c>
      <c r="B46" s="37" t="s">
        <v>95</v>
      </c>
      <c r="C46" s="37" t="s">
        <v>97</v>
      </c>
      <c r="D46" s="37" t="s">
        <v>88</v>
      </c>
      <c r="E46" s="37" t="s">
        <v>61</v>
      </c>
      <c r="F46" s="37" t="s">
        <v>62</v>
      </c>
      <c r="G46" s="37" t="s">
        <v>63</v>
      </c>
      <c r="H46" s="37">
        <v>1235</v>
      </c>
      <c r="I46" s="37" t="s">
        <v>64</v>
      </c>
      <c r="J46" s="38">
        <v>8.8000000000000007</v>
      </c>
      <c r="K46" s="39">
        <v>0.36</v>
      </c>
      <c r="L46" s="40">
        <v>0.22499999999999998</v>
      </c>
      <c r="M46" s="41" t="str">
        <f t="shared" si="0"/>
        <v>L</v>
      </c>
      <c r="N46" s="40">
        <v>6.155520000000001</v>
      </c>
      <c r="O46" s="41" t="str">
        <f t="shared" si="1"/>
        <v>L</v>
      </c>
      <c r="P46" s="42">
        <v>83.395200000000003</v>
      </c>
      <c r="Q46" s="41" t="str">
        <f t="shared" si="2"/>
        <v>M</v>
      </c>
      <c r="R46" s="40">
        <v>0.876</v>
      </c>
      <c r="S46" s="41" t="str">
        <f t="shared" si="3"/>
        <v>S</v>
      </c>
      <c r="T46" s="40">
        <v>0.57799999999999996</v>
      </c>
      <c r="U46" s="41" t="str">
        <f t="shared" si="4"/>
        <v>S</v>
      </c>
      <c r="V46" s="40">
        <v>1.024</v>
      </c>
      <c r="W46" s="41" t="str">
        <f t="shared" si="5"/>
        <v>D</v>
      </c>
      <c r="X46" s="40">
        <v>7.0179999999999998</v>
      </c>
      <c r="Y46" s="41" t="str">
        <f t="shared" si="6"/>
        <v>S</v>
      </c>
    </row>
    <row r="47" spans="1:26" ht="18" customHeight="1">
      <c r="A47" s="36">
        <v>905</v>
      </c>
      <c r="B47" s="37" t="s">
        <v>105</v>
      </c>
      <c r="C47" s="37" t="s">
        <v>106</v>
      </c>
      <c r="D47" s="37" t="s">
        <v>107</v>
      </c>
      <c r="E47" s="37"/>
      <c r="F47" s="37" t="s">
        <v>108</v>
      </c>
      <c r="G47" s="37" t="s">
        <v>109</v>
      </c>
      <c r="H47" s="37" t="s">
        <v>110</v>
      </c>
      <c r="I47" s="37" t="s">
        <v>30</v>
      </c>
      <c r="J47" s="52">
        <v>6.2</v>
      </c>
      <c r="K47" s="39">
        <v>0.8</v>
      </c>
      <c r="L47" s="40">
        <v>0.99</v>
      </c>
      <c r="M47" s="41" t="str">
        <f t="shared" si="0"/>
        <v>H</v>
      </c>
      <c r="N47" s="40">
        <v>16.414720000000003</v>
      </c>
      <c r="O47" s="41" t="str">
        <f t="shared" si="1"/>
        <v>M</v>
      </c>
      <c r="P47" s="42">
        <v>219.72160000000002</v>
      </c>
      <c r="Q47" s="41" t="str">
        <f t="shared" si="2"/>
        <v>H</v>
      </c>
      <c r="R47" s="40">
        <v>1.4079999999999999</v>
      </c>
      <c r="S47" s="41" t="str">
        <f t="shared" si="3"/>
        <v>S</v>
      </c>
      <c r="T47" s="40">
        <v>2.2679999999999998</v>
      </c>
      <c r="U47" s="41" t="str">
        <f t="shared" si="4"/>
        <v>S</v>
      </c>
      <c r="V47" s="40">
        <v>26.2</v>
      </c>
      <c r="W47" s="41" t="str">
        <f t="shared" si="5"/>
        <v>S</v>
      </c>
      <c r="X47" s="40">
        <v>16.87</v>
      </c>
      <c r="Y47" s="41" t="str">
        <f t="shared" si="6"/>
        <v>S</v>
      </c>
    </row>
    <row r="48" spans="1:26" ht="18" customHeight="1">
      <c r="A48" s="36">
        <v>906</v>
      </c>
      <c r="B48" s="37" t="s">
        <v>111</v>
      </c>
      <c r="C48" s="37" t="s">
        <v>112</v>
      </c>
      <c r="D48" s="37" t="s">
        <v>107</v>
      </c>
      <c r="E48" s="37"/>
      <c r="F48" s="37" t="s">
        <v>108</v>
      </c>
      <c r="G48" s="37" t="s">
        <v>109</v>
      </c>
      <c r="H48" s="37" t="s">
        <v>113</v>
      </c>
      <c r="I48" s="37" t="s">
        <v>30</v>
      </c>
      <c r="J48" s="52">
        <v>6.6</v>
      </c>
      <c r="K48" s="39">
        <v>0.32</v>
      </c>
      <c r="L48" s="40">
        <v>0.6</v>
      </c>
      <c r="M48" s="41" t="str">
        <f t="shared" si="0"/>
        <v>M</v>
      </c>
      <c r="N48" s="40">
        <v>19.49248</v>
      </c>
      <c r="O48" s="41" t="str">
        <f t="shared" si="1"/>
        <v>M</v>
      </c>
      <c r="P48" s="42">
        <v>147.47839999999999</v>
      </c>
      <c r="Q48" s="41" t="str">
        <f t="shared" si="2"/>
        <v>H</v>
      </c>
      <c r="R48" s="40">
        <v>1.748</v>
      </c>
      <c r="S48" s="41" t="str">
        <f t="shared" si="3"/>
        <v>S</v>
      </c>
      <c r="T48" s="40">
        <v>3.4359999999999999</v>
      </c>
      <c r="U48" s="41" t="str">
        <f t="shared" si="4"/>
        <v>S</v>
      </c>
      <c r="V48" s="40">
        <v>30.86</v>
      </c>
      <c r="W48" s="41" t="str">
        <f t="shared" si="5"/>
        <v>S</v>
      </c>
      <c r="X48" s="40">
        <v>16.61</v>
      </c>
      <c r="Y48" s="41" t="str">
        <f t="shared" si="6"/>
        <v>S</v>
      </c>
    </row>
    <row r="49" spans="1:25" s="24" customFormat="1" ht="18" customHeight="1">
      <c r="A49" s="36">
        <v>907</v>
      </c>
      <c r="B49" s="37" t="s">
        <v>114</v>
      </c>
      <c r="C49" s="37" t="s">
        <v>115</v>
      </c>
      <c r="D49" s="37" t="s">
        <v>116</v>
      </c>
      <c r="E49" s="37" t="s">
        <v>117</v>
      </c>
      <c r="F49" s="37" t="s">
        <v>118</v>
      </c>
      <c r="G49" s="37" t="s">
        <v>109</v>
      </c>
      <c r="H49" s="37" t="s">
        <v>119</v>
      </c>
      <c r="I49" s="37" t="s">
        <v>30</v>
      </c>
      <c r="J49" s="52">
        <v>6.6</v>
      </c>
      <c r="K49" s="39">
        <v>0.46</v>
      </c>
      <c r="L49" s="40">
        <v>0.6</v>
      </c>
      <c r="M49" s="41" t="str">
        <f t="shared" si="0"/>
        <v>M</v>
      </c>
      <c r="N49" s="40">
        <v>15.901760000000001</v>
      </c>
      <c r="O49" s="41" t="str">
        <f t="shared" si="1"/>
        <v>M</v>
      </c>
      <c r="P49" s="42">
        <v>65.552000000000007</v>
      </c>
      <c r="Q49" s="41" t="str">
        <f t="shared" si="2"/>
        <v>M</v>
      </c>
      <c r="R49" s="40">
        <v>3.5680000000000001</v>
      </c>
      <c r="S49" s="41" t="str">
        <f t="shared" si="3"/>
        <v>S</v>
      </c>
      <c r="T49" s="40">
        <v>3.0459999999999998</v>
      </c>
      <c r="U49" s="41" t="str">
        <f t="shared" si="4"/>
        <v>S</v>
      </c>
      <c r="V49" s="40">
        <v>30.96</v>
      </c>
      <c r="W49" s="41" t="str">
        <f t="shared" si="5"/>
        <v>S</v>
      </c>
      <c r="X49" s="40">
        <v>9.6280000000000001</v>
      </c>
      <c r="Y49" s="41" t="str">
        <f t="shared" si="6"/>
        <v>S</v>
      </c>
    </row>
    <row r="50" spans="1:25" s="24" customFormat="1" ht="18" customHeight="1">
      <c r="A50" s="36">
        <v>908</v>
      </c>
      <c r="B50" s="37" t="s">
        <v>120</v>
      </c>
      <c r="C50" s="37" t="s">
        <v>121</v>
      </c>
      <c r="D50" s="37" t="s">
        <v>122</v>
      </c>
      <c r="E50" s="37"/>
      <c r="F50" s="37" t="s">
        <v>123</v>
      </c>
      <c r="G50" s="37" t="s">
        <v>29</v>
      </c>
      <c r="H50" s="37"/>
      <c r="I50" s="37" t="s">
        <v>30</v>
      </c>
      <c r="J50" s="52">
        <v>8.4</v>
      </c>
      <c r="K50" s="39">
        <v>0.16</v>
      </c>
      <c r="L50" s="40">
        <v>0.98</v>
      </c>
      <c r="M50" s="41" t="str">
        <f t="shared" si="0"/>
        <v>H</v>
      </c>
      <c r="N50" s="40">
        <v>8.2073600000000013</v>
      </c>
      <c r="O50" s="41" t="str">
        <f t="shared" si="1"/>
        <v>L</v>
      </c>
      <c r="P50" s="42">
        <v>263.5136</v>
      </c>
      <c r="Q50" s="41" t="str">
        <f t="shared" si="2"/>
        <v>H</v>
      </c>
      <c r="R50" s="40">
        <v>3.7759999999999998</v>
      </c>
      <c r="S50" s="41" t="str">
        <f t="shared" si="3"/>
        <v>S</v>
      </c>
      <c r="T50" s="40">
        <v>1.3420000000000001</v>
      </c>
      <c r="U50" s="41" t="str">
        <f t="shared" si="4"/>
        <v>S</v>
      </c>
      <c r="V50" s="40">
        <v>13.48</v>
      </c>
      <c r="W50" s="41" t="str">
        <f t="shared" si="5"/>
        <v>S</v>
      </c>
      <c r="X50" s="40">
        <v>9.33</v>
      </c>
      <c r="Y50" s="41" t="str">
        <f t="shared" si="6"/>
        <v>S</v>
      </c>
    </row>
    <row r="51" spans="1:25" s="24" customFormat="1" ht="18" customHeight="1">
      <c r="A51" s="36">
        <v>909</v>
      </c>
      <c r="B51" s="37" t="s">
        <v>124</v>
      </c>
      <c r="C51" s="37" t="s">
        <v>125</v>
      </c>
      <c r="D51" s="37" t="s">
        <v>126</v>
      </c>
      <c r="E51" s="37" t="s">
        <v>127</v>
      </c>
      <c r="F51" s="37" t="s">
        <v>128</v>
      </c>
      <c r="G51" s="37" t="s">
        <v>129</v>
      </c>
      <c r="H51" s="37" t="s">
        <v>130</v>
      </c>
      <c r="I51" s="37" t="s">
        <v>30</v>
      </c>
      <c r="J51" s="38">
        <v>7.6</v>
      </c>
      <c r="K51" s="39">
        <v>0.21</v>
      </c>
      <c r="L51" s="40">
        <v>0.13600000000000001</v>
      </c>
      <c r="M51" s="41" t="str">
        <f t="shared" si="0"/>
        <v>L</v>
      </c>
      <c r="N51" s="40">
        <v>7.1814400000000003</v>
      </c>
      <c r="O51" s="41" t="str">
        <f t="shared" si="1"/>
        <v>L</v>
      </c>
      <c r="P51" s="40">
        <v>28.451200000000004</v>
      </c>
      <c r="Q51" s="41" t="str">
        <f t="shared" si="2"/>
        <v>L</v>
      </c>
      <c r="R51" s="40">
        <v>2.0579999999999998</v>
      </c>
      <c r="S51" s="41" t="str">
        <f t="shared" si="3"/>
        <v>S</v>
      </c>
      <c r="T51" s="40">
        <v>0.12</v>
      </c>
      <c r="U51" s="41" t="str">
        <f t="shared" si="4"/>
        <v>D</v>
      </c>
      <c r="V51" s="40">
        <v>9.8059999999999992</v>
      </c>
      <c r="W51" s="41" t="str">
        <f t="shared" si="5"/>
        <v>S</v>
      </c>
      <c r="X51" s="40">
        <v>6.8019999999999996</v>
      </c>
      <c r="Y51" s="41" t="str">
        <f t="shared" si="6"/>
        <v>S</v>
      </c>
    </row>
    <row r="52" spans="1:25" s="24" customFormat="1" ht="18" customHeight="1">
      <c r="A52" s="36">
        <v>910</v>
      </c>
      <c r="B52" s="37" t="s">
        <v>131</v>
      </c>
      <c r="C52" s="37" t="s">
        <v>132</v>
      </c>
      <c r="D52" s="37" t="s">
        <v>133</v>
      </c>
      <c r="E52" s="37"/>
      <c r="F52" s="37" t="s">
        <v>128</v>
      </c>
      <c r="G52" s="37" t="s">
        <v>129</v>
      </c>
      <c r="H52" s="37" t="s">
        <v>134</v>
      </c>
      <c r="I52" s="37" t="s">
        <v>30</v>
      </c>
      <c r="J52" s="38">
        <v>7.2</v>
      </c>
      <c r="K52" s="39">
        <v>0.51</v>
      </c>
      <c r="L52" s="40">
        <v>0.99280000000000013</v>
      </c>
      <c r="M52" s="41" t="str">
        <f t="shared" si="0"/>
        <v>H</v>
      </c>
      <c r="N52" s="40">
        <v>5.1296000000000008</v>
      </c>
      <c r="O52" s="41" t="str">
        <f t="shared" si="1"/>
        <v>L</v>
      </c>
      <c r="P52" s="40">
        <v>184.416</v>
      </c>
      <c r="Q52" s="41" t="str">
        <f t="shared" si="2"/>
        <v>H</v>
      </c>
      <c r="R52" s="40">
        <v>3.12</v>
      </c>
      <c r="S52" s="41" t="str">
        <f t="shared" si="3"/>
        <v>S</v>
      </c>
      <c r="T52" s="40">
        <v>0.47</v>
      </c>
      <c r="U52" s="41" t="str">
        <f t="shared" si="4"/>
        <v>S</v>
      </c>
      <c r="V52" s="40">
        <v>27.2</v>
      </c>
      <c r="W52" s="41" t="str">
        <f t="shared" si="5"/>
        <v>S</v>
      </c>
      <c r="X52" s="40">
        <v>12.8</v>
      </c>
      <c r="Y52" s="41" t="str">
        <f t="shared" si="6"/>
        <v>S</v>
      </c>
    </row>
    <row r="53" spans="1:25" s="24" customFormat="1" ht="18" customHeight="1">
      <c r="A53" s="36">
        <v>911</v>
      </c>
      <c r="B53" s="37" t="s">
        <v>135</v>
      </c>
      <c r="C53" s="37" t="s">
        <v>136</v>
      </c>
      <c r="D53" s="37" t="s">
        <v>133</v>
      </c>
      <c r="E53" s="37"/>
      <c r="F53" s="37" t="s">
        <v>128</v>
      </c>
      <c r="G53" s="37" t="s">
        <v>129</v>
      </c>
      <c r="H53" s="37" t="s">
        <v>137</v>
      </c>
      <c r="I53" s="37" t="s">
        <v>30</v>
      </c>
      <c r="J53" s="38">
        <v>7.5</v>
      </c>
      <c r="K53" s="39">
        <v>0.2</v>
      </c>
      <c r="L53" s="40">
        <v>0.81600000000000006</v>
      </c>
      <c r="M53" s="41" t="str">
        <f t="shared" si="0"/>
        <v>H</v>
      </c>
      <c r="N53" s="40">
        <v>13.336959999999999</v>
      </c>
      <c r="O53" s="41" t="str">
        <f t="shared" si="1"/>
        <v>M</v>
      </c>
      <c r="P53" s="40">
        <v>54.019200000000005</v>
      </c>
      <c r="Q53" s="41" t="str">
        <f t="shared" si="2"/>
        <v>L</v>
      </c>
      <c r="R53" s="40">
        <v>2.4239999999999999</v>
      </c>
      <c r="S53" s="41" t="str">
        <f t="shared" si="3"/>
        <v>S</v>
      </c>
      <c r="T53" s="40">
        <v>3.88</v>
      </c>
      <c r="U53" s="41" t="str">
        <f t="shared" si="4"/>
        <v>S</v>
      </c>
      <c r="V53" s="40">
        <v>32.520000000000003</v>
      </c>
      <c r="W53" s="41" t="str">
        <f t="shared" si="5"/>
        <v>S</v>
      </c>
      <c r="X53" s="40">
        <v>14.57</v>
      </c>
      <c r="Y53" s="41" t="str">
        <f t="shared" si="6"/>
        <v>S</v>
      </c>
    </row>
    <row r="54" spans="1:25" s="24" customFormat="1" ht="18" customHeight="1">
      <c r="A54" s="36">
        <v>912</v>
      </c>
      <c r="B54" s="37" t="s">
        <v>138</v>
      </c>
      <c r="C54" s="37" t="s">
        <v>139</v>
      </c>
      <c r="D54" s="37" t="s">
        <v>133</v>
      </c>
      <c r="E54" s="37"/>
      <c r="F54" s="37" t="s">
        <v>128</v>
      </c>
      <c r="G54" s="37" t="s">
        <v>129</v>
      </c>
      <c r="H54" s="37" t="s">
        <v>140</v>
      </c>
      <c r="I54" s="37" t="s">
        <v>30</v>
      </c>
      <c r="J54" s="38">
        <v>7.4</v>
      </c>
      <c r="K54" s="39">
        <v>0.21</v>
      </c>
      <c r="L54" s="40">
        <v>0.95200000000000007</v>
      </c>
      <c r="M54" s="41" t="str">
        <f t="shared" si="0"/>
        <v>H</v>
      </c>
      <c r="N54" s="40">
        <v>6.155520000000001</v>
      </c>
      <c r="O54" s="41" t="str">
        <f t="shared" si="1"/>
        <v>L</v>
      </c>
      <c r="P54" s="40">
        <v>51.734400000000001</v>
      </c>
      <c r="Q54" s="41" t="str">
        <f t="shared" si="2"/>
        <v>L</v>
      </c>
      <c r="R54" s="40">
        <v>2.198</v>
      </c>
      <c r="S54" s="41" t="str">
        <f t="shared" si="3"/>
        <v>S</v>
      </c>
      <c r="T54" s="40">
        <v>3.3559999999999999</v>
      </c>
      <c r="U54" s="41" t="str">
        <f t="shared" si="4"/>
        <v>S</v>
      </c>
      <c r="V54" s="40">
        <v>31.7</v>
      </c>
      <c r="W54" s="41" t="str">
        <f t="shared" si="5"/>
        <v>S</v>
      </c>
      <c r="X54" s="40">
        <v>13.11</v>
      </c>
      <c r="Y54" s="41" t="str">
        <f t="shared" si="6"/>
        <v>S</v>
      </c>
    </row>
    <row r="55" spans="1:25" s="24" customFormat="1" ht="18" customHeight="1">
      <c r="A55" s="36">
        <v>913</v>
      </c>
      <c r="B55" s="37" t="s">
        <v>141</v>
      </c>
      <c r="C55" s="37" t="s">
        <v>142</v>
      </c>
      <c r="D55" s="37" t="s">
        <v>133</v>
      </c>
      <c r="E55" s="37"/>
      <c r="F55" s="37" t="s">
        <v>128</v>
      </c>
      <c r="G55" s="37" t="s">
        <v>129</v>
      </c>
      <c r="H55" s="37" t="s">
        <v>143</v>
      </c>
      <c r="I55" s="37" t="s">
        <v>30</v>
      </c>
      <c r="J55" s="38">
        <v>7.5</v>
      </c>
      <c r="K55" s="39">
        <v>0.17</v>
      </c>
      <c r="L55" s="40">
        <v>0.95200000000000007</v>
      </c>
      <c r="M55" s="41" t="str">
        <f t="shared" si="0"/>
        <v>H</v>
      </c>
      <c r="N55" s="40">
        <v>8.2073600000000013</v>
      </c>
      <c r="O55" s="41" t="str">
        <f t="shared" si="1"/>
        <v>L</v>
      </c>
      <c r="P55" s="40">
        <v>50.646400000000007</v>
      </c>
      <c r="Q55" s="41" t="str">
        <f t="shared" si="2"/>
        <v>L</v>
      </c>
      <c r="R55" s="40">
        <v>2.2919999999999998</v>
      </c>
      <c r="S55" s="41" t="str">
        <f t="shared" si="3"/>
        <v>S</v>
      </c>
      <c r="T55" s="40">
        <v>3.6779999999999999</v>
      </c>
      <c r="U55" s="41" t="str">
        <f t="shared" si="4"/>
        <v>S</v>
      </c>
      <c r="V55" s="40">
        <v>30.08</v>
      </c>
      <c r="W55" s="41" t="str">
        <f t="shared" si="5"/>
        <v>S</v>
      </c>
      <c r="X55" s="40">
        <v>14.65</v>
      </c>
      <c r="Y55" s="41" t="str">
        <f t="shared" si="6"/>
        <v>S</v>
      </c>
    </row>
    <row r="56" spans="1:25" s="24" customFormat="1" ht="18" customHeight="1">
      <c r="A56" s="36">
        <v>914</v>
      </c>
      <c r="B56" s="37" t="s">
        <v>144</v>
      </c>
      <c r="C56" s="37" t="s">
        <v>145</v>
      </c>
      <c r="D56" s="37" t="s">
        <v>146</v>
      </c>
      <c r="E56" s="37"/>
      <c r="F56" s="37" t="s">
        <v>128</v>
      </c>
      <c r="G56" s="37" t="s">
        <v>129</v>
      </c>
      <c r="H56" s="37" t="s">
        <v>147</v>
      </c>
      <c r="I56" s="37" t="s">
        <v>30</v>
      </c>
      <c r="J56" s="38">
        <v>7.6</v>
      </c>
      <c r="K56" s="39">
        <v>0.26</v>
      </c>
      <c r="L56" s="40">
        <v>0.54400000000000004</v>
      </c>
      <c r="M56" s="41" t="str">
        <f t="shared" si="0"/>
        <v>M</v>
      </c>
      <c r="N56" s="40">
        <v>5.1296000000000008</v>
      </c>
      <c r="O56" s="41" t="str">
        <f t="shared" si="1"/>
        <v>L</v>
      </c>
      <c r="P56" s="40">
        <v>52.87680000000001</v>
      </c>
      <c r="Q56" s="41" t="str">
        <f t="shared" si="2"/>
        <v>L</v>
      </c>
      <c r="R56" s="40">
        <v>1.452</v>
      </c>
      <c r="S56" s="41" t="str">
        <f t="shared" si="3"/>
        <v>S</v>
      </c>
      <c r="T56" s="40">
        <v>0.13400000000000001</v>
      </c>
      <c r="U56" s="41" t="str">
        <f t="shared" si="4"/>
        <v>D</v>
      </c>
      <c r="V56" s="40">
        <v>17.63</v>
      </c>
      <c r="W56" s="41" t="str">
        <f t="shared" si="5"/>
        <v>S</v>
      </c>
      <c r="X56" s="40">
        <v>13.88</v>
      </c>
      <c r="Y56" s="41" t="str">
        <f t="shared" si="6"/>
        <v>S</v>
      </c>
    </row>
    <row r="57" spans="1:25" s="24" customFormat="1" ht="18" customHeight="1">
      <c r="A57" s="36">
        <v>915</v>
      </c>
      <c r="B57" s="37" t="s">
        <v>148</v>
      </c>
      <c r="C57" s="37" t="s">
        <v>149</v>
      </c>
      <c r="D57" s="37" t="s">
        <v>150</v>
      </c>
      <c r="E57" s="37"/>
      <c r="F57" s="37" t="s">
        <v>128</v>
      </c>
      <c r="G57" s="37" t="s">
        <v>129</v>
      </c>
      <c r="H57" s="37" t="s">
        <v>151</v>
      </c>
      <c r="I57" s="37" t="s">
        <v>30</v>
      </c>
      <c r="J57" s="38">
        <v>8</v>
      </c>
      <c r="K57" s="39">
        <v>0.17</v>
      </c>
      <c r="L57" s="40">
        <v>0.76</v>
      </c>
      <c r="M57" s="41" t="str">
        <f t="shared" si="0"/>
        <v>H</v>
      </c>
      <c r="N57" s="40">
        <v>6.155520000000001</v>
      </c>
      <c r="O57" s="41" t="str">
        <f t="shared" si="1"/>
        <v>L</v>
      </c>
      <c r="P57" s="40">
        <v>39.004800000000003</v>
      </c>
      <c r="Q57" s="41" t="str">
        <f t="shared" si="2"/>
        <v>L</v>
      </c>
      <c r="R57" s="40">
        <v>2.8540000000000001</v>
      </c>
      <c r="S57" s="41" t="str">
        <f t="shared" si="3"/>
        <v>S</v>
      </c>
      <c r="T57" s="40">
        <v>0.77800000000000002</v>
      </c>
      <c r="U57" s="41" t="str">
        <f t="shared" si="4"/>
        <v>S</v>
      </c>
      <c r="V57" s="40">
        <v>25.06</v>
      </c>
      <c r="W57" s="41" t="str">
        <f t="shared" si="5"/>
        <v>S</v>
      </c>
      <c r="X57" s="40">
        <v>14.37</v>
      </c>
      <c r="Y57" s="41" t="str">
        <f t="shared" si="6"/>
        <v>S</v>
      </c>
    </row>
    <row r="58" spans="1:25" s="24" customFormat="1" ht="18" customHeight="1">
      <c r="A58" s="36">
        <v>916</v>
      </c>
      <c r="B58" s="37" t="s">
        <v>152</v>
      </c>
      <c r="C58" s="37" t="s">
        <v>153</v>
      </c>
      <c r="D58" s="37" t="s">
        <v>133</v>
      </c>
      <c r="E58" s="37"/>
      <c r="F58" s="37" t="s">
        <v>128</v>
      </c>
      <c r="G58" s="37" t="s">
        <v>129</v>
      </c>
      <c r="H58" s="37" t="s">
        <v>154</v>
      </c>
      <c r="I58" s="37" t="s">
        <v>30</v>
      </c>
      <c r="J58" s="38">
        <v>7.1</v>
      </c>
      <c r="K58" s="39">
        <v>0.27</v>
      </c>
      <c r="L58" s="40">
        <v>0.76</v>
      </c>
      <c r="M58" s="41" t="str">
        <f t="shared" si="0"/>
        <v>H</v>
      </c>
      <c r="N58" s="40">
        <v>6.155520000000001</v>
      </c>
      <c r="O58" s="41" t="str">
        <f t="shared" si="1"/>
        <v>L</v>
      </c>
      <c r="P58" s="40">
        <v>74.256</v>
      </c>
      <c r="Q58" s="41" t="str">
        <f t="shared" si="2"/>
        <v>M</v>
      </c>
      <c r="R58" s="40">
        <v>2.3740000000000001</v>
      </c>
      <c r="S58" s="41" t="str">
        <f t="shared" si="3"/>
        <v>S</v>
      </c>
      <c r="T58" s="40">
        <v>0.33600000000000002</v>
      </c>
      <c r="U58" s="41" t="str">
        <f t="shared" si="4"/>
        <v>S</v>
      </c>
      <c r="V58" s="40">
        <v>28.46</v>
      </c>
      <c r="W58" s="41" t="str">
        <f t="shared" si="5"/>
        <v>S</v>
      </c>
      <c r="X58" s="40">
        <v>12.13</v>
      </c>
      <c r="Y58" s="41" t="str">
        <f t="shared" si="6"/>
        <v>S</v>
      </c>
    </row>
    <row r="59" spans="1:25" s="24" customFormat="1" ht="18" customHeight="1">
      <c r="A59" s="36">
        <v>917</v>
      </c>
      <c r="B59" s="37" t="s">
        <v>155</v>
      </c>
      <c r="C59" s="37" t="s">
        <v>156</v>
      </c>
      <c r="D59" s="37" t="s">
        <v>150</v>
      </c>
      <c r="E59" s="37"/>
      <c r="F59" s="37" t="s">
        <v>128</v>
      </c>
      <c r="G59" s="37" t="s">
        <v>129</v>
      </c>
      <c r="H59" s="37"/>
      <c r="I59" s="37" t="s">
        <v>30</v>
      </c>
      <c r="J59" s="38">
        <v>7.4</v>
      </c>
      <c r="K59" s="39">
        <v>0.12</v>
      </c>
      <c r="L59" s="40">
        <v>0.54400000000000004</v>
      </c>
      <c r="M59" s="41" t="str">
        <f t="shared" si="0"/>
        <v>M</v>
      </c>
      <c r="N59" s="40">
        <v>8.2073600000000013</v>
      </c>
      <c r="O59" s="41" t="str">
        <f t="shared" si="1"/>
        <v>L</v>
      </c>
      <c r="P59" s="40">
        <v>34.761600000000001</v>
      </c>
      <c r="Q59" s="41" t="str">
        <f t="shared" si="2"/>
        <v>L</v>
      </c>
      <c r="R59" s="40">
        <v>0.82</v>
      </c>
      <c r="S59" s="41" t="str">
        <f t="shared" si="3"/>
        <v>S</v>
      </c>
      <c r="T59" s="40">
        <v>0.12</v>
      </c>
      <c r="U59" s="41" t="str">
        <f t="shared" si="4"/>
        <v>D</v>
      </c>
      <c r="V59" s="40">
        <v>11.86</v>
      </c>
      <c r="W59" s="41" t="str">
        <f t="shared" si="5"/>
        <v>S</v>
      </c>
      <c r="X59" s="40">
        <v>6.5060000000000002</v>
      </c>
      <c r="Y59" s="41" t="str">
        <f t="shared" si="6"/>
        <v>S</v>
      </c>
    </row>
    <row r="60" spans="1:25" s="24" customFormat="1" ht="18" customHeight="1">
      <c r="A60" s="36">
        <v>918</v>
      </c>
      <c r="B60" s="37" t="s">
        <v>157</v>
      </c>
      <c r="C60" s="37" t="s">
        <v>158</v>
      </c>
      <c r="D60" s="37" t="s">
        <v>133</v>
      </c>
      <c r="E60" s="37"/>
      <c r="F60" s="37" t="s">
        <v>128</v>
      </c>
      <c r="G60" s="37" t="s">
        <v>129</v>
      </c>
      <c r="H60" s="37" t="s">
        <v>159</v>
      </c>
      <c r="I60" s="37" t="s">
        <v>30</v>
      </c>
      <c r="J60" s="38">
        <v>7.5</v>
      </c>
      <c r="K60" s="39">
        <v>0.27</v>
      </c>
      <c r="L60" s="40">
        <v>0.95200000000000007</v>
      </c>
      <c r="M60" s="41" t="str">
        <f t="shared" si="0"/>
        <v>H</v>
      </c>
      <c r="N60" s="40">
        <v>5.1296000000000008</v>
      </c>
      <c r="O60" s="41" t="str">
        <f t="shared" si="1"/>
        <v>L</v>
      </c>
      <c r="P60" s="40">
        <v>51.081600000000009</v>
      </c>
      <c r="Q60" s="41" t="str">
        <f t="shared" si="2"/>
        <v>L</v>
      </c>
      <c r="R60" s="40">
        <v>2.222</v>
      </c>
      <c r="S60" s="41" t="str">
        <f t="shared" si="3"/>
        <v>S</v>
      </c>
      <c r="T60" s="40">
        <v>3.2759999999999998</v>
      </c>
      <c r="U60" s="41" t="str">
        <f t="shared" si="4"/>
        <v>S</v>
      </c>
      <c r="V60" s="40">
        <v>30.3</v>
      </c>
      <c r="W60" s="41" t="str">
        <f t="shared" si="5"/>
        <v>S</v>
      </c>
      <c r="X60" s="40">
        <v>14.33</v>
      </c>
      <c r="Y60" s="41" t="str">
        <f t="shared" si="6"/>
        <v>S</v>
      </c>
    </row>
    <row r="61" spans="1:25" s="24" customFormat="1" ht="18" customHeight="1">
      <c r="A61" s="36">
        <v>919</v>
      </c>
      <c r="B61" s="37" t="s">
        <v>160</v>
      </c>
      <c r="C61" s="37" t="s">
        <v>161</v>
      </c>
      <c r="D61" s="37" t="s">
        <v>146</v>
      </c>
      <c r="E61" s="37"/>
      <c r="F61" s="37" t="s">
        <v>128</v>
      </c>
      <c r="G61" s="37" t="s">
        <v>129</v>
      </c>
      <c r="H61" s="37" t="s">
        <v>162</v>
      </c>
      <c r="I61" s="37" t="s">
        <v>30</v>
      </c>
      <c r="J61" s="38">
        <v>6.9</v>
      </c>
      <c r="K61" s="39">
        <v>0.74</v>
      </c>
      <c r="L61" s="40">
        <v>0.99280000000000013</v>
      </c>
      <c r="M61" s="41" t="str">
        <f t="shared" si="0"/>
        <v>H</v>
      </c>
      <c r="N61" s="40">
        <v>7.1814400000000003</v>
      </c>
      <c r="O61" s="41" t="str">
        <f t="shared" si="1"/>
        <v>L</v>
      </c>
      <c r="P61" s="40">
        <v>272.9248</v>
      </c>
      <c r="Q61" s="41" t="str">
        <f t="shared" si="2"/>
        <v>H</v>
      </c>
      <c r="R61" s="40">
        <v>3.5179999999999998</v>
      </c>
      <c r="S61" s="41" t="str">
        <f t="shared" si="3"/>
        <v>S</v>
      </c>
      <c r="T61" s="40">
        <v>0.53600000000000003</v>
      </c>
      <c r="U61" s="41" t="str">
        <f t="shared" si="4"/>
        <v>S</v>
      </c>
      <c r="V61" s="40">
        <v>27.12</v>
      </c>
      <c r="W61" s="41" t="str">
        <f t="shared" si="5"/>
        <v>S</v>
      </c>
      <c r="X61" s="40">
        <v>13.96</v>
      </c>
      <c r="Y61" s="41" t="str">
        <f t="shared" si="6"/>
        <v>S</v>
      </c>
    </row>
    <row r="62" spans="1:25" s="24" customFormat="1" ht="18" customHeight="1">
      <c r="A62" s="36">
        <v>920</v>
      </c>
      <c r="B62" s="37" t="s">
        <v>163</v>
      </c>
      <c r="C62" s="37" t="s">
        <v>164</v>
      </c>
      <c r="D62" s="37" t="s">
        <v>165</v>
      </c>
      <c r="E62" s="37"/>
      <c r="F62" s="37" t="s">
        <v>128</v>
      </c>
      <c r="G62" s="37" t="s">
        <v>129</v>
      </c>
      <c r="H62" s="37"/>
      <c r="I62" s="37" t="s">
        <v>30</v>
      </c>
      <c r="J62" s="38">
        <v>7</v>
      </c>
      <c r="K62" s="39">
        <v>0.15</v>
      </c>
      <c r="L62" s="40">
        <v>0.68</v>
      </c>
      <c r="M62" s="41" t="str">
        <f t="shared" si="0"/>
        <v>M</v>
      </c>
      <c r="N62" s="40">
        <v>6.155520000000001</v>
      </c>
      <c r="O62" s="41" t="str">
        <f t="shared" si="1"/>
        <v>L</v>
      </c>
      <c r="P62" s="40">
        <v>37.699200000000005</v>
      </c>
      <c r="Q62" s="41" t="str">
        <f t="shared" si="2"/>
        <v>L</v>
      </c>
      <c r="R62" s="40">
        <v>1.1919999999999999</v>
      </c>
      <c r="S62" s="41" t="str">
        <f t="shared" si="3"/>
        <v>S</v>
      </c>
      <c r="T62" s="40">
        <v>0.12</v>
      </c>
      <c r="U62" s="41" t="str">
        <f t="shared" si="4"/>
        <v>D</v>
      </c>
      <c r="V62" s="40">
        <v>20.46</v>
      </c>
      <c r="W62" s="41" t="str">
        <f t="shared" si="5"/>
        <v>S</v>
      </c>
      <c r="X62" s="40">
        <v>8.2219999999999995</v>
      </c>
      <c r="Y62" s="41" t="str">
        <f t="shared" si="6"/>
        <v>S</v>
      </c>
    </row>
    <row r="63" spans="1:25" s="24" customFormat="1" ht="18" customHeight="1">
      <c r="A63" s="36">
        <v>921</v>
      </c>
      <c r="B63" s="37" t="s">
        <v>166</v>
      </c>
      <c r="C63" s="37" t="s">
        <v>167</v>
      </c>
      <c r="D63" s="37" t="s">
        <v>168</v>
      </c>
      <c r="E63" s="37"/>
      <c r="F63" s="37" t="s">
        <v>128</v>
      </c>
      <c r="G63" s="37" t="s">
        <v>129</v>
      </c>
      <c r="H63" s="37" t="s">
        <v>147</v>
      </c>
      <c r="I63" s="37" t="s">
        <v>30</v>
      </c>
      <c r="J63" s="38">
        <v>7.5</v>
      </c>
      <c r="K63" s="39">
        <v>0.23</v>
      </c>
      <c r="L63" s="40">
        <v>0.95200000000000007</v>
      </c>
      <c r="M63" s="41" t="str">
        <f t="shared" si="0"/>
        <v>H</v>
      </c>
      <c r="N63" s="40">
        <v>4.6166400000000003</v>
      </c>
      <c r="O63" s="41" t="str">
        <f t="shared" si="1"/>
        <v>L</v>
      </c>
      <c r="P63" s="40">
        <v>55.977600000000002</v>
      </c>
      <c r="Q63" s="41" t="str">
        <f t="shared" si="2"/>
        <v>L</v>
      </c>
      <c r="R63" s="40">
        <v>2.4239999999999999</v>
      </c>
      <c r="S63" s="41" t="str">
        <f t="shared" si="3"/>
        <v>S</v>
      </c>
      <c r="T63" s="40">
        <v>3.96</v>
      </c>
      <c r="U63" s="41" t="str">
        <f t="shared" si="4"/>
        <v>S</v>
      </c>
      <c r="V63" s="40">
        <v>30.86</v>
      </c>
      <c r="W63" s="41" t="str">
        <f t="shared" si="5"/>
        <v>S</v>
      </c>
      <c r="X63" s="40">
        <v>14.56</v>
      </c>
      <c r="Y63" s="41" t="str">
        <f t="shared" si="6"/>
        <v>S</v>
      </c>
    </row>
    <row r="64" spans="1:25" s="24" customFormat="1" ht="18" customHeight="1">
      <c r="A64" s="36">
        <v>922</v>
      </c>
      <c r="B64" s="37" t="s">
        <v>169</v>
      </c>
      <c r="C64" s="37" t="s">
        <v>170</v>
      </c>
      <c r="D64" s="37" t="s">
        <v>133</v>
      </c>
      <c r="E64" s="37"/>
      <c r="F64" s="37" t="s">
        <v>128</v>
      </c>
      <c r="G64" s="37" t="s">
        <v>129</v>
      </c>
      <c r="H64" s="37" t="s">
        <v>171</v>
      </c>
      <c r="I64" s="37" t="s">
        <v>30</v>
      </c>
      <c r="J64" s="38">
        <v>7.8</v>
      </c>
      <c r="K64" s="39">
        <v>0.21</v>
      </c>
      <c r="L64" s="40">
        <v>0.47600000000000003</v>
      </c>
      <c r="M64" s="41" t="str">
        <f t="shared" si="0"/>
        <v>L</v>
      </c>
      <c r="N64" s="40">
        <v>8.2073600000000013</v>
      </c>
      <c r="O64" s="41" t="str">
        <f t="shared" si="1"/>
        <v>L</v>
      </c>
      <c r="P64" s="40">
        <v>39.929600000000001</v>
      </c>
      <c r="Q64" s="41" t="str">
        <f t="shared" si="2"/>
        <v>L</v>
      </c>
      <c r="R64" s="40">
        <v>1.1619999999999999</v>
      </c>
      <c r="S64" s="41" t="str">
        <f t="shared" si="3"/>
        <v>S</v>
      </c>
      <c r="T64" s="40">
        <v>0.12</v>
      </c>
      <c r="U64" s="41" t="str">
        <f t="shared" si="4"/>
        <v>D</v>
      </c>
      <c r="V64" s="40">
        <v>13.7</v>
      </c>
      <c r="W64" s="41" t="str">
        <f t="shared" si="5"/>
        <v>S</v>
      </c>
      <c r="X64" s="40">
        <v>13.61</v>
      </c>
      <c r="Y64" s="41" t="str">
        <f t="shared" si="6"/>
        <v>S</v>
      </c>
    </row>
    <row r="65" spans="1:25" s="24" customFormat="1" ht="18" customHeight="1">
      <c r="A65" s="36">
        <v>923</v>
      </c>
      <c r="B65" s="37" t="s">
        <v>172</v>
      </c>
      <c r="C65" s="37" t="s">
        <v>173</v>
      </c>
      <c r="D65" s="37" t="s">
        <v>174</v>
      </c>
      <c r="E65" s="37"/>
      <c r="F65" s="37" t="s">
        <v>128</v>
      </c>
      <c r="G65" s="37" t="s">
        <v>129</v>
      </c>
      <c r="H65" s="37" t="s">
        <v>175</v>
      </c>
      <c r="I65" s="37" t="s">
        <v>30</v>
      </c>
      <c r="J65" s="38">
        <v>7.5</v>
      </c>
      <c r="K65" s="39">
        <v>0.25</v>
      </c>
      <c r="L65" s="40">
        <v>0.88400000000000012</v>
      </c>
      <c r="M65" s="41" t="str">
        <f t="shared" si="0"/>
        <v>H</v>
      </c>
      <c r="N65" s="40">
        <v>6.155520000000001</v>
      </c>
      <c r="O65" s="41" t="str">
        <f t="shared" si="1"/>
        <v>L</v>
      </c>
      <c r="P65" s="40">
        <v>59.296000000000006</v>
      </c>
      <c r="Q65" s="41" t="str">
        <f t="shared" si="2"/>
        <v>M</v>
      </c>
      <c r="R65" s="40">
        <v>2.4239999999999999</v>
      </c>
      <c r="S65" s="41" t="str">
        <f t="shared" si="3"/>
        <v>S</v>
      </c>
      <c r="T65" s="40">
        <v>3.92</v>
      </c>
      <c r="U65" s="41" t="str">
        <f t="shared" si="4"/>
        <v>S</v>
      </c>
      <c r="V65" s="40">
        <v>30.16</v>
      </c>
      <c r="W65" s="41" t="str">
        <f t="shared" si="5"/>
        <v>S</v>
      </c>
      <c r="X65" s="40">
        <v>14.26</v>
      </c>
      <c r="Y65" s="41" t="str">
        <f t="shared" si="6"/>
        <v>S</v>
      </c>
    </row>
    <row r="66" spans="1:25" s="24" customFormat="1" ht="18" customHeight="1">
      <c r="A66" s="36">
        <v>924</v>
      </c>
      <c r="B66" s="37" t="s">
        <v>176</v>
      </c>
      <c r="C66" s="37" t="s">
        <v>177</v>
      </c>
      <c r="D66" s="37" t="s">
        <v>178</v>
      </c>
      <c r="E66" s="37"/>
      <c r="F66" s="37" t="s">
        <v>128</v>
      </c>
      <c r="G66" s="37" t="s">
        <v>129</v>
      </c>
      <c r="H66" s="37" t="s">
        <v>179</v>
      </c>
      <c r="I66" s="37" t="s">
        <v>30</v>
      </c>
      <c r="J66" s="38">
        <v>7.4</v>
      </c>
      <c r="K66" s="39">
        <v>0.21</v>
      </c>
      <c r="L66" s="40">
        <v>0.99280000000000013</v>
      </c>
      <c r="M66" s="41" t="str">
        <f t="shared" si="0"/>
        <v>H</v>
      </c>
      <c r="N66" s="40">
        <v>7.1814400000000003</v>
      </c>
      <c r="O66" s="41" t="str">
        <f t="shared" si="1"/>
        <v>L</v>
      </c>
      <c r="P66" s="40">
        <v>55.596800000000009</v>
      </c>
      <c r="Q66" s="41" t="str">
        <f t="shared" si="2"/>
        <v>L</v>
      </c>
      <c r="R66" s="40">
        <v>2.3039999999999998</v>
      </c>
      <c r="S66" s="41" t="str">
        <f t="shared" si="3"/>
        <v>S</v>
      </c>
      <c r="T66" s="40">
        <v>3.758</v>
      </c>
      <c r="U66" s="41" t="str">
        <f t="shared" si="4"/>
        <v>S</v>
      </c>
      <c r="V66" s="40">
        <v>30.22</v>
      </c>
      <c r="W66" s="41" t="str">
        <f t="shared" si="5"/>
        <v>S</v>
      </c>
      <c r="X66" s="40">
        <v>14.64</v>
      </c>
      <c r="Y66" s="41" t="str">
        <f t="shared" si="6"/>
        <v>S</v>
      </c>
    </row>
    <row r="67" spans="1:25" s="24" customFormat="1" ht="18" customHeight="1">
      <c r="A67" s="36">
        <v>925</v>
      </c>
      <c r="B67" s="37" t="s">
        <v>180</v>
      </c>
      <c r="C67" s="37" t="s">
        <v>181</v>
      </c>
      <c r="D67" s="37" t="s">
        <v>150</v>
      </c>
      <c r="E67" s="37"/>
      <c r="F67" s="37" t="s">
        <v>128</v>
      </c>
      <c r="G67" s="37" t="s">
        <v>129</v>
      </c>
      <c r="H67" s="37"/>
      <c r="I67" s="37" t="s">
        <v>30</v>
      </c>
      <c r="J67" s="38">
        <v>7.3</v>
      </c>
      <c r="K67" s="39">
        <v>0.19</v>
      </c>
      <c r="L67" s="40">
        <v>0.81600000000000006</v>
      </c>
      <c r="M67" s="41" t="str">
        <f t="shared" si="0"/>
        <v>H</v>
      </c>
      <c r="N67" s="40">
        <v>8.2073600000000013</v>
      </c>
      <c r="O67" s="41" t="str">
        <f t="shared" si="1"/>
        <v>L</v>
      </c>
      <c r="P67" s="40">
        <v>44.88</v>
      </c>
      <c r="Q67" s="41" t="str">
        <f t="shared" si="2"/>
        <v>L</v>
      </c>
      <c r="R67" s="40">
        <v>4.0039999999999996</v>
      </c>
      <c r="S67" s="41" t="str">
        <f t="shared" si="3"/>
        <v>S</v>
      </c>
      <c r="T67" s="40">
        <v>0.12</v>
      </c>
      <c r="U67" s="41" t="str">
        <f t="shared" si="4"/>
        <v>D</v>
      </c>
      <c r="V67" s="40">
        <v>18.07</v>
      </c>
      <c r="W67" s="41" t="str">
        <f t="shared" si="5"/>
        <v>S</v>
      </c>
      <c r="X67" s="40">
        <v>9.5719999999999992</v>
      </c>
      <c r="Y67" s="41" t="str">
        <f t="shared" si="6"/>
        <v>S</v>
      </c>
    </row>
    <row r="68" spans="1:25" s="24" customFormat="1" ht="18" customHeight="1">
      <c r="A68" s="36">
        <v>926</v>
      </c>
      <c r="B68" s="37" t="s">
        <v>182</v>
      </c>
      <c r="C68" s="37"/>
      <c r="D68" s="37" t="s">
        <v>183</v>
      </c>
      <c r="E68" s="37"/>
      <c r="F68" s="37" t="s">
        <v>128</v>
      </c>
      <c r="G68" s="37" t="s">
        <v>129</v>
      </c>
      <c r="H68" s="37" t="s">
        <v>184</v>
      </c>
      <c r="I68" s="37" t="s">
        <v>30</v>
      </c>
      <c r="J68" s="38">
        <v>7.5</v>
      </c>
      <c r="K68" s="39">
        <v>0.24</v>
      </c>
      <c r="L68" s="40">
        <v>0.97919999999999996</v>
      </c>
      <c r="M68" s="41" t="str">
        <f t="shared" si="0"/>
        <v>H</v>
      </c>
      <c r="N68" s="40">
        <v>6.155520000000001</v>
      </c>
      <c r="O68" s="41" t="str">
        <f t="shared" si="1"/>
        <v>L</v>
      </c>
      <c r="P68" s="40">
        <v>53.964800000000004</v>
      </c>
      <c r="Q68" s="41" t="str">
        <f t="shared" si="2"/>
        <v>L</v>
      </c>
      <c r="R68" s="40">
        <v>2.3559999999999999</v>
      </c>
      <c r="S68" s="41" t="str">
        <f t="shared" si="3"/>
        <v>S</v>
      </c>
      <c r="T68" s="40">
        <v>3.92</v>
      </c>
      <c r="U68" s="41" t="str">
        <f t="shared" si="4"/>
        <v>S</v>
      </c>
      <c r="V68" s="40">
        <v>30.34</v>
      </c>
      <c r="W68" s="41" t="str">
        <f t="shared" si="5"/>
        <v>S</v>
      </c>
      <c r="X68" s="40">
        <v>14.68</v>
      </c>
      <c r="Y68" s="41" t="str">
        <f t="shared" si="6"/>
        <v>S</v>
      </c>
    </row>
    <row r="69" spans="1:25" s="24" customFormat="1" ht="18" customHeight="1">
      <c r="A69" s="36">
        <v>927</v>
      </c>
      <c r="B69" s="37" t="s">
        <v>185</v>
      </c>
      <c r="C69" s="37" t="s">
        <v>186</v>
      </c>
      <c r="D69" s="37" t="s">
        <v>126</v>
      </c>
      <c r="E69" s="37"/>
      <c r="F69" s="37" t="s">
        <v>128</v>
      </c>
      <c r="G69" s="37" t="s">
        <v>129</v>
      </c>
      <c r="H69" s="37"/>
      <c r="I69" s="37" t="s">
        <v>30</v>
      </c>
      <c r="J69" s="38">
        <v>7.6</v>
      </c>
      <c r="K69" s="39">
        <v>0.14000000000000001</v>
      </c>
      <c r="L69" s="40">
        <v>0.68</v>
      </c>
      <c r="M69" s="41" t="str">
        <f t="shared" ref="M69:M132" si="7">IF(L69&gt;0.75,"H",IF(L69&gt;0.5,"M","L"))</f>
        <v>M</v>
      </c>
      <c r="N69" s="40">
        <v>9.2332800000000006</v>
      </c>
      <c r="O69" s="41" t="str">
        <f t="shared" ref="O69:O132" si="8">IF(N69&gt;23.2,"H",IF(N69&gt;9.3,"M","L"))</f>
        <v>L</v>
      </c>
      <c r="P69" s="40">
        <v>40.854399999999998</v>
      </c>
      <c r="Q69" s="41" t="str">
        <f t="shared" ref="Q69:Q132" si="9">IF(P69&gt;136,"H",IF(P69&gt;58.4,"M","L"))</f>
        <v>L</v>
      </c>
      <c r="R69" s="40">
        <v>1.476</v>
      </c>
      <c r="S69" s="41" t="str">
        <f t="shared" ref="S69:S132" si="10">IF(R69&gt;0.6,"S","D")</f>
        <v>S</v>
      </c>
      <c r="T69" s="40">
        <v>0.214</v>
      </c>
      <c r="U69" s="41" t="str">
        <f t="shared" ref="U69:U132" si="11">IF(T69&gt;0.2,"S","D")</f>
        <v>S</v>
      </c>
      <c r="V69" s="40">
        <v>19.29</v>
      </c>
      <c r="W69" s="41" t="str">
        <f t="shared" ref="W69:W132" si="12">IF(V69&gt;4.5,"S","D")</f>
        <v>S</v>
      </c>
      <c r="X69" s="40">
        <v>14.29</v>
      </c>
      <c r="Y69" s="41" t="str">
        <f t="shared" ref="Y69:Y132" si="13">IF(X69&gt;2,"S","D")</f>
        <v>S</v>
      </c>
    </row>
    <row r="70" spans="1:25" s="24" customFormat="1" ht="18" customHeight="1">
      <c r="A70" s="36">
        <v>928</v>
      </c>
      <c r="B70" s="37" t="s">
        <v>172</v>
      </c>
      <c r="C70" s="37" t="s">
        <v>187</v>
      </c>
      <c r="D70" s="37" t="s">
        <v>188</v>
      </c>
      <c r="E70" s="37"/>
      <c r="F70" s="37" t="s">
        <v>128</v>
      </c>
      <c r="G70" s="37" t="s">
        <v>129</v>
      </c>
      <c r="H70" s="37" t="s">
        <v>189</v>
      </c>
      <c r="I70" s="37" t="s">
        <v>30</v>
      </c>
      <c r="J70" s="38">
        <v>7.6</v>
      </c>
      <c r="K70" s="39">
        <v>0.21</v>
      </c>
      <c r="L70" s="40">
        <v>0.97919999999999996</v>
      </c>
      <c r="M70" s="41" t="str">
        <f t="shared" si="7"/>
        <v>H</v>
      </c>
      <c r="N70" s="40">
        <v>8.2073600000000013</v>
      </c>
      <c r="O70" s="41" t="str">
        <f t="shared" si="8"/>
        <v>L</v>
      </c>
      <c r="P70" s="40">
        <v>59.894400000000005</v>
      </c>
      <c r="Q70" s="41" t="str">
        <f t="shared" si="9"/>
        <v>M</v>
      </c>
      <c r="R70" s="40">
        <v>2.31</v>
      </c>
      <c r="S70" s="41" t="str">
        <f t="shared" si="10"/>
        <v>S</v>
      </c>
      <c r="T70" s="40">
        <v>3.96</v>
      </c>
      <c r="U70" s="41" t="str">
        <f t="shared" si="11"/>
        <v>S</v>
      </c>
      <c r="V70" s="40">
        <v>30</v>
      </c>
      <c r="W70" s="41" t="str">
        <f t="shared" si="12"/>
        <v>S</v>
      </c>
      <c r="X70" s="40">
        <v>14.53</v>
      </c>
      <c r="Y70" s="41" t="str">
        <f t="shared" si="13"/>
        <v>S</v>
      </c>
    </row>
    <row r="71" spans="1:25" s="24" customFormat="1" ht="18" customHeight="1">
      <c r="A71" s="36">
        <v>929</v>
      </c>
      <c r="B71" s="37" t="s">
        <v>190</v>
      </c>
      <c r="C71" s="37" t="s">
        <v>191</v>
      </c>
      <c r="D71" s="37" t="s">
        <v>150</v>
      </c>
      <c r="E71" s="37"/>
      <c r="F71" s="37" t="s">
        <v>128</v>
      </c>
      <c r="G71" s="37" t="s">
        <v>129</v>
      </c>
      <c r="H71" s="37" t="s">
        <v>192</v>
      </c>
      <c r="I71" s="37" t="s">
        <v>30</v>
      </c>
      <c r="J71" s="38">
        <v>7.8</v>
      </c>
      <c r="K71" s="39">
        <v>0.16</v>
      </c>
      <c r="L71" s="40">
        <v>0.81600000000000006</v>
      </c>
      <c r="M71" s="41" t="str">
        <f t="shared" si="7"/>
        <v>H</v>
      </c>
      <c r="N71" s="40">
        <v>12.63</v>
      </c>
      <c r="O71" s="41" t="str">
        <f t="shared" si="8"/>
        <v>M</v>
      </c>
      <c r="P71" s="40">
        <v>46.729600000000005</v>
      </c>
      <c r="Q71" s="41" t="str">
        <f t="shared" si="9"/>
        <v>L</v>
      </c>
      <c r="R71" s="40">
        <v>3.0939999999999999</v>
      </c>
      <c r="S71" s="41" t="str">
        <f t="shared" si="10"/>
        <v>S</v>
      </c>
      <c r="T71" s="40">
        <v>0.61799999999999999</v>
      </c>
      <c r="U71" s="41" t="str">
        <f t="shared" si="11"/>
        <v>S</v>
      </c>
      <c r="V71" s="40">
        <v>23.22</v>
      </c>
      <c r="W71" s="41" t="str">
        <f t="shared" si="12"/>
        <v>S</v>
      </c>
      <c r="X71" s="40">
        <v>12.51</v>
      </c>
      <c r="Y71" s="41" t="str">
        <f t="shared" si="13"/>
        <v>S</v>
      </c>
    </row>
    <row r="72" spans="1:25" s="24" customFormat="1" ht="18" customHeight="1">
      <c r="A72" s="36">
        <v>930</v>
      </c>
      <c r="B72" s="37" t="s">
        <v>193</v>
      </c>
      <c r="C72" s="37" t="s">
        <v>194</v>
      </c>
      <c r="D72" s="37" t="s">
        <v>168</v>
      </c>
      <c r="E72" s="37"/>
      <c r="F72" s="37" t="s">
        <v>128</v>
      </c>
      <c r="G72" s="37" t="s">
        <v>129</v>
      </c>
      <c r="H72" s="37" t="s">
        <v>195</v>
      </c>
      <c r="I72" s="37" t="s">
        <v>30</v>
      </c>
      <c r="J72" s="38">
        <v>7.6</v>
      </c>
      <c r="K72" s="39">
        <v>0.22</v>
      </c>
      <c r="L72" s="40">
        <v>0.81600000000000006</v>
      </c>
      <c r="M72" s="41" t="str">
        <f t="shared" si="7"/>
        <v>H</v>
      </c>
      <c r="N72" s="40">
        <v>19.49248</v>
      </c>
      <c r="O72" s="41" t="str">
        <f t="shared" si="8"/>
        <v>M</v>
      </c>
      <c r="P72" s="40">
        <v>54.780800000000006</v>
      </c>
      <c r="Q72" s="41" t="str">
        <f t="shared" si="9"/>
        <v>L</v>
      </c>
      <c r="R72" s="40">
        <v>2.8980000000000001</v>
      </c>
      <c r="S72" s="41" t="str">
        <f t="shared" si="10"/>
        <v>S</v>
      </c>
      <c r="T72" s="40">
        <v>2.94</v>
      </c>
      <c r="U72" s="41" t="str">
        <f t="shared" si="11"/>
        <v>S</v>
      </c>
      <c r="V72" s="40">
        <v>29.64</v>
      </c>
      <c r="W72" s="41" t="str">
        <f t="shared" si="12"/>
        <v>S</v>
      </c>
      <c r="X72" s="40">
        <v>14.41</v>
      </c>
      <c r="Y72" s="41" t="str">
        <f t="shared" si="13"/>
        <v>S</v>
      </c>
    </row>
    <row r="73" spans="1:25" s="24" customFormat="1" ht="18" customHeight="1">
      <c r="A73" s="36">
        <v>931</v>
      </c>
      <c r="B73" s="37" t="s">
        <v>196</v>
      </c>
      <c r="C73" s="37" t="s">
        <v>142</v>
      </c>
      <c r="D73" s="37" t="s">
        <v>146</v>
      </c>
      <c r="E73" s="37"/>
      <c r="F73" s="37" t="s">
        <v>128</v>
      </c>
      <c r="G73" s="37" t="s">
        <v>129</v>
      </c>
      <c r="H73" s="37" t="s">
        <v>159</v>
      </c>
      <c r="I73" s="37" t="s">
        <v>30</v>
      </c>
      <c r="J73" s="38">
        <v>7.6</v>
      </c>
      <c r="K73" s="39">
        <v>0.18</v>
      </c>
      <c r="L73" s="40">
        <v>0.68</v>
      </c>
      <c r="M73" s="41" t="str">
        <f t="shared" si="7"/>
        <v>M</v>
      </c>
      <c r="N73" s="40">
        <v>18.47</v>
      </c>
      <c r="O73" s="41" t="str">
        <f t="shared" si="8"/>
        <v>M</v>
      </c>
      <c r="P73" s="40">
        <v>56.249600000000001</v>
      </c>
      <c r="Q73" s="41" t="str">
        <f t="shared" si="9"/>
        <v>L</v>
      </c>
      <c r="R73" s="40">
        <v>2.234</v>
      </c>
      <c r="S73" s="41" t="str">
        <f t="shared" si="10"/>
        <v>S</v>
      </c>
      <c r="T73" s="40">
        <v>3.476</v>
      </c>
      <c r="U73" s="41" t="str">
        <f t="shared" si="11"/>
        <v>S</v>
      </c>
      <c r="V73" s="40">
        <v>30.26</v>
      </c>
      <c r="W73" s="41" t="str">
        <f t="shared" si="12"/>
        <v>S</v>
      </c>
      <c r="X73" s="40">
        <v>14.38</v>
      </c>
      <c r="Y73" s="41" t="str">
        <f t="shared" si="13"/>
        <v>S</v>
      </c>
    </row>
    <row r="74" spans="1:25" s="24" customFormat="1" ht="18" customHeight="1">
      <c r="A74" s="36">
        <v>932</v>
      </c>
      <c r="B74" s="37" t="s">
        <v>197</v>
      </c>
      <c r="C74" s="37" t="s">
        <v>198</v>
      </c>
      <c r="D74" s="37" t="s">
        <v>133</v>
      </c>
      <c r="E74" s="37"/>
      <c r="F74" s="37" t="s">
        <v>128</v>
      </c>
      <c r="G74" s="37" t="s">
        <v>129</v>
      </c>
      <c r="H74" s="37" t="s">
        <v>159</v>
      </c>
      <c r="I74" s="37" t="s">
        <v>30</v>
      </c>
      <c r="J74" s="38">
        <v>7.4</v>
      </c>
      <c r="K74" s="39">
        <v>0.38</v>
      </c>
      <c r="L74" s="40">
        <v>0.99</v>
      </c>
      <c r="M74" s="41" t="str">
        <f t="shared" si="7"/>
        <v>H</v>
      </c>
      <c r="N74" s="40">
        <v>8.66</v>
      </c>
      <c r="O74" s="41" t="str">
        <f t="shared" si="8"/>
        <v>L</v>
      </c>
      <c r="P74" s="40">
        <v>128.38400000000001</v>
      </c>
      <c r="Q74" s="41" t="str">
        <f t="shared" si="9"/>
        <v>M</v>
      </c>
      <c r="R74" s="40">
        <v>2.8420000000000001</v>
      </c>
      <c r="S74" s="41" t="str">
        <f t="shared" si="10"/>
        <v>S</v>
      </c>
      <c r="T74" s="40">
        <v>0.73799999999999999</v>
      </c>
      <c r="U74" s="41" t="str">
        <f t="shared" si="11"/>
        <v>S</v>
      </c>
      <c r="V74" s="40">
        <v>27.72</v>
      </c>
      <c r="W74" s="41" t="str">
        <f t="shared" si="12"/>
        <v>S</v>
      </c>
      <c r="X74" s="40">
        <v>11.69</v>
      </c>
      <c r="Y74" s="41" t="str">
        <f t="shared" si="13"/>
        <v>S</v>
      </c>
    </row>
    <row r="75" spans="1:25" s="24" customFormat="1" ht="18" customHeight="1">
      <c r="A75" s="36">
        <v>933</v>
      </c>
      <c r="B75" s="37" t="s">
        <v>199</v>
      </c>
      <c r="C75" s="37" t="s">
        <v>200</v>
      </c>
      <c r="D75" s="37" t="s">
        <v>201</v>
      </c>
      <c r="E75" s="37"/>
      <c r="F75" s="37" t="s">
        <v>128</v>
      </c>
      <c r="G75" s="37" t="s">
        <v>129</v>
      </c>
      <c r="H75" s="37" t="s">
        <v>202</v>
      </c>
      <c r="I75" s="37" t="s">
        <v>30</v>
      </c>
      <c r="J75" s="38">
        <v>7.6</v>
      </c>
      <c r="K75" s="39">
        <v>0.23</v>
      </c>
      <c r="L75" s="40">
        <v>0.95200000000000007</v>
      </c>
      <c r="M75" s="41" t="str">
        <f t="shared" si="7"/>
        <v>H</v>
      </c>
      <c r="N75" s="40">
        <v>14.23</v>
      </c>
      <c r="O75" s="41" t="str">
        <f t="shared" si="8"/>
        <v>M</v>
      </c>
      <c r="P75" s="40">
        <v>57.2288</v>
      </c>
      <c r="Q75" s="41" t="str">
        <f t="shared" si="9"/>
        <v>L</v>
      </c>
      <c r="R75" s="40">
        <v>2.2280000000000002</v>
      </c>
      <c r="S75" s="41" t="str">
        <f t="shared" si="10"/>
        <v>S</v>
      </c>
      <c r="T75" s="40">
        <v>3.6379999999999999</v>
      </c>
      <c r="U75" s="41" t="str">
        <f t="shared" si="11"/>
        <v>S</v>
      </c>
      <c r="V75" s="40">
        <v>29.48</v>
      </c>
      <c r="W75" s="41" t="str">
        <f t="shared" si="12"/>
        <v>S</v>
      </c>
      <c r="X75" s="40">
        <v>9.2899999999999991</v>
      </c>
      <c r="Y75" s="41" t="str">
        <f t="shared" si="13"/>
        <v>S</v>
      </c>
    </row>
    <row r="76" spans="1:25" s="24" customFormat="1" ht="18" customHeight="1">
      <c r="A76" s="36">
        <v>934</v>
      </c>
      <c r="B76" s="37" t="s">
        <v>203</v>
      </c>
      <c r="C76" s="37" t="s">
        <v>204</v>
      </c>
      <c r="D76" s="37" t="s">
        <v>205</v>
      </c>
      <c r="E76" s="37"/>
      <c r="F76" s="37" t="s">
        <v>128</v>
      </c>
      <c r="G76" s="37" t="s">
        <v>129</v>
      </c>
      <c r="H76" s="37" t="s">
        <v>206</v>
      </c>
      <c r="I76" s="37" t="s">
        <v>30</v>
      </c>
      <c r="J76" s="38">
        <v>7.6</v>
      </c>
      <c r="K76" s="39">
        <v>0.17</v>
      </c>
      <c r="L76" s="40">
        <v>0.88400000000000012</v>
      </c>
      <c r="M76" s="41" t="str">
        <f t="shared" si="7"/>
        <v>H</v>
      </c>
      <c r="N76" s="40">
        <v>16.22</v>
      </c>
      <c r="O76" s="41" t="str">
        <f t="shared" si="8"/>
        <v>M</v>
      </c>
      <c r="P76" s="40">
        <v>51.408000000000001</v>
      </c>
      <c r="Q76" s="41" t="str">
        <f t="shared" si="9"/>
        <v>L</v>
      </c>
      <c r="R76" s="40">
        <v>2.2280000000000002</v>
      </c>
      <c r="S76" s="41" t="str">
        <f t="shared" si="10"/>
        <v>S</v>
      </c>
      <c r="T76" s="40">
        <v>3.476</v>
      </c>
      <c r="U76" s="41" t="str">
        <f t="shared" si="11"/>
        <v>S</v>
      </c>
      <c r="V76" s="40">
        <v>30.26</v>
      </c>
      <c r="W76" s="41" t="str">
        <f t="shared" si="12"/>
        <v>S</v>
      </c>
      <c r="X76" s="40">
        <v>14.4</v>
      </c>
      <c r="Y76" s="41" t="str">
        <f t="shared" si="13"/>
        <v>S</v>
      </c>
    </row>
    <row r="77" spans="1:25" s="24" customFormat="1" ht="18" customHeight="1">
      <c r="A77" s="36">
        <v>935</v>
      </c>
      <c r="B77" s="37" t="s">
        <v>207</v>
      </c>
      <c r="C77" s="37" t="s">
        <v>208</v>
      </c>
      <c r="D77" s="37" t="s">
        <v>150</v>
      </c>
      <c r="E77" s="37"/>
      <c r="F77" s="37" t="s">
        <v>128</v>
      </c>
      <c r="G77" s="37" t="s">
        <v>129</v>
      </c>
      <c r="H77" s="37"/>
      <c r="I77" s="37" t="s">
        <v>30</v>
      </c>
      <c r="J77" s="38">
        <v>7.3</v>
      </c>
      <c r="K77" s="39">
        <v>0.26</v>
      </c>
      <c r="L77" s="40">
        <v>0.81600000000000006</v>
      </c>
      <c r="M77" s="41" t="str">
        <f t="shared" si="7"/>
        <v>H</v>
      </c>
      <c r="N77" s="40">
        <v>11.02</v>
      </c>
      <c r="O77" s="41" t="str">
        <f t="shared" si="8"/>
        <v>M</v>
      </c>
      <c r="P77" s="40">
        <v>51.897599999999997</v>
      </c>
      <c r="Q77" s="41" t="str">
        <f t="shared" si="9"/>
        <v>L</v>
      </c>
      <c r="R77" s="40">
        <v>4.516</v>
      </c>
      <c r="S77" s="41" t="str">
        <f t="shared" si="10"/>
        <v>S</v>
      </c>
      <c r="T77" s="40">
        <v>0.17399999999999999</v>
      </c>
      <c r="U77" s="41" t="str">
        <f t="shared" si="11"/>
        <v>D</v>
      </c>
      <c r="V77" s="40">
        <v>18.63</v>
      </c>
      <c r="W77" s="41" t="str">
        <f t="shared" si="12"/>
        <v>S</v>
      </c>
      <c r="X77" s="40">
        <v>10.4</v>
      </c>
      <c r="Y77" s="41" t="str">
        <f t="shared" si="13"/>
        <v>S</v>
      </c>
    </row>
    <row r="78" spans="1:25" s="24" customFormat="1" ht="18" customHeight="1">
      <c r="A78" s="36">
        <v>936</v>
      </c>
      <c r="B78" s="37" t="s">
        <v>209</v>
      </c>
      <c r="C78" s="37" t="s">
        <v>210</v>
      </c>
      <c r="D78" s="37" t="s">
        <v>211</v>
      </c>
      <c r="E78" s="37"/>
      <c r="F78" s="37" t="s">
        <v>128</v>
      </c>
      <c r="G78" s="37" t="s">
        <v>129</v>
      </c>
      <c r="H78" s="37"/>
      <c r="I78" s="37" t="s">
        <v>30</v>
      </c>
      <c r="J78" s="38">
        <v>7.6</v>
      </c>
      <c r="K78" s="39">
        <v>0.11</v>
      </c>
      <c r="L78" s="40">
        <v>0.6120000000000001</v>
      </c>
      <c r="M78" s="41" t="str">
        <f t="shared" si="7"/>
        <v>M</v>
      </c>
      <c r="N78" s="40">
        <v>24.109120000000001</v>
      </c>
      <c r="O78" s="41" t="str">
        <f t="shared" si="8"/>
        <v>H</v>
      </c>
      <c r="P78" s="40">
        <v>34.435200000000002</v>
      </c>
      <c r="Q78" s="41" t="str">
        <f t="shared" si="9"/>
        <v>L</v>
      </c>
      <c r="R78" s="40">
        <v>1.3640000000000001</v>
      </c>
      <c r="S78" s="41" t="str">
        <f t="shared" si="10"/>
        <v>S</v>
      </c>
      <c r="T78" s="40">
        <v>0.57799999999999996</v>
      </c>
      <c r="U78" s="41" t="str">
        <f t="shared" si="11"/>
        <v>S</v>
      </c>
      <c r="V78" s="40">
        <v>17.41</v>
      </c>
      <c r="W78" s="41" t="str">
        <f t="shared" si="12"/>
        <v>S</v>
      </c>
      <c r="X78" s="40">
        <v>9.41</v>
      </c>
      <c r="Y78" s="41" t="str">
        <f t="shared" si="13"/>
        <v>S</v>
      </c>
    </row>
    <row r="79" spans="1:25" s="24" customFormat="1" ht="18" customHeight="1">
      <c r="A79" s="36">
        <v>937</v>
      </c>
      <c r="B79" s="37" t="s">
        <v>212</v>
      </c>
      <c r="C79" s="37" t="s">
        <v>213</v>
      </c>
      <c r="D79" s="37" t="s">
        <v>150</v>
      </c>
      <c r="E79" s="37"/>
      <c r="F79" s="37" t="s">
        <v>128</v>
      </c>
      <c r="G79" s="37" t="s">
        <v>129</v>
      </c>
      <c r="H79" s="37" t="s">
        <v>214</v>
      </c>
      <c r="I79" s="37" t="s">
        <v>30</v>
      </c>
      <c r="J79" s="38">
        <v>7.5</v>
      </c>
      <c r="K79" s="39">
        <v>0.11</v>
      </c>
      <c r="L79" s="40">
        <v>0.74</v>
      </c>
      <c r="M79" s="41" t="str">
        <f t="shared" si="7"/>
        <v>M</v>
      </c>
      <c r="N79" s="40">
        <v>22.057279999999999</v>
      </c>
      <c r="O79" s="41" t="str">
        <f t="shared" si="8"/>
        <v>M</v>
      </c>
      <c r="P79" s="40">
        <v>60.112000000000009</v>
      </c>
      <c r="Q79" s="41" t="str">
        <f t="shared" si="9"/>
        <v>M</v>
      </c>
      <c r="R79" s="40">
        <v>5.1920000000000002</v>
      </c>
      <c r="S79" s="41" t="str">
        <f t="shared" si="10"/>
        <v>S</v>
      </c>
      <c r="T79" s="40">
        <v>0.872</v>
      </c>
      <c r="U79" s="41" t="str">
        <f t="shared" si="11"/>
        <v>S</v>
      </c>
      <c r="V79" s="40">
        <v>24.22</v>
      </c>
      <c r="W79" s="41" t="str">
        <f t="shared" si="12"/>
        <v>S</v>
      </c>
      <c r="X79" s="40">
        <v>14.63</v>
      </c>
      <c r="Y79" s="41" t="str">
        <f t="shared" si="13"/>
        <v>S</v>
      </c>
    </row>
    <row r="80" spans="1:25" s="24" customFormat="1" ht="18" customHeight="1">
      <c r="A80" s="36">
        <v>938</v>
      </c>
      <c r="B80" s="37" t="s">
        <v>215</v>
      </c>
      <c r="C80" s="37" t="s">
        <v>216</v>
      </c>
      <c r="D80" s="37" t="s">
        <v>217</v>
      </c>
      <c r="E80" s="37"/>
      <c r="F80" s="37" t="s">
        <v>128</v>
      </c>
      <c r="G80" s="37" t="s">
        <v>129</v>
      </c>
      <c r="H80" s="37" t="s">
        <v>218</v>
      </c>
      <c r="I80" s="37" t="s">
        <v>30</v>
      </c>
      <c r="J80" s="38">
        <v>7.2</v>
      </c>
      <c r="K80" s="39">
        <v>0.1</v>
      </c>
      <c r="L80" s="40">
        <v>0.54400000000000004</v>
      </c>
      <c r="M80" s="41" t="str">
        <f t="shared" si="7"/>
        <v>M</v>
      </c>
      <c r="N80" s="40">
        <v>22.057279999999999</v>
      </c>
      <c r="O80" s="41" t="str">
        <f t="shared" si="8"/>
        <v>M</v>
      </c>
      <c r="P80" s="40">
        <v>36.448</v>
      </c>
      <c r="Q80" s="41" t="str">
        <f t="shared" si="9"/>
        <v>L</v>
      </c>
      <c r="R80" s="40">
        <v>0.84599999999999997</v>
      </c>
      <c r="S80" s="41" t="str">
        <f t="shared" si="10"/>
        <v>S</v>
      </c>
      <c r="T80" s="40">
        <v>0.53600000000000003</v>
      </c>
      <c r="U80" s="41" t="str">
        <f t="shared" si="11"/>
        <v>S</v>
      </c>
      <c r="V80" s="40">
        <v>14.35</v>
      </c>
      <c r="W80" s="41" t="str">
        <f t="shared" si="12"/>
        <v>S</v>
      </c>
      <c r="X80" s="40">
        <v>6.8440000000000003</v>
      </c>
      <c r="Y80" s="41" t="str">
        <f t="shared" si="13"/>
        <v>S</v>
      </c>
    </row>
    <row r="81" spans="1:25" s="24" customFormat="1" ht="18" customHeight="1">
      <c r="A81" s="36">
        <v>939</v>
      </c>
      <c r="B81" s="37" t="s">
        <v>219</v>
      </c>
      <c r="C81" s="37" t="s">
        <v>125</v>
      </c>
      <c r="D81" s="37" t="s">
        <v>126</v>
      </c>
      <c r="E81" s="37"/>
      <c r="F81" s="37" t="s">
        <v>128</v>
      </c>
      <c r="G81" s="37" t="s">
        <v>129</v>
      </c>
      <c r="H81" s="37" t="s">
        <v>220</v>
      </c>
      <c r="I81" s="37" t="s">
        <v>30</v>
      </c>
      <c r="J81" s="38">
        <v>7.1</v>
      </c>
      <c r="K81" s="39">
        <v>0.1</v>
      </c>
      <c r="L81" s="40">
        <v>0.27200000000000002</v>
      </c>
      <c r="M81" s="41" t="str">
        <f t="shared" si="7"/>
        <v>L</v>
      </c>
      <c r="N81" s="40">
        <v>20.02</v>
      </c>
      <c r="O81" s="41" t="str">
        <f t="shared" si="8"/>
        <v>M</v>
      </c>
      <c r="P81" s="40">
        <v>32.9664</v>
      </c>
      <c r="Q81" s="41" t="str">
        <f t="shared" si="9"/>
        <v>L</v>
      </c>
      <c r="R81" s="40">
        <v>1.0920000000000001</v>
      </c>
      <c r="S81" s="41" t="str">
        <f t="shared" si="10"/>
        <v>S</v>
      </c>
      <c r="T81" s="40">
        <v>0.51</v>
      </c>
      <c r="U81" s="41" t="str">
        <f t="shared" si="11"/>
        <v>S</v>
      </c>
      <c r="V81" s="40">
        <v>18.07</v>
      </c>
      <c r="W81" s="41" t="str">
        <f t="shared" si="12"/>
        <v>S</v>
      </c>
      <c r="X81" s="40">
        <v>7.5179999999999998</v>
      </c>
      <c r="Y81" s="41" t="str">
        <f t="shared" si="13"/>
        <v>S</v>
      </c>
    </row>
    <row r="82" spans="1:25" s="24" customFormat="1" ht="18" customHeight="1">
      <c r="A82" s="36">
        <v>940</v>
      </c>
      <c r="B82" s="37" t="s">
        <v>221</v>
      </c>
      <c r="C82" s="37" t="s">
        <v>222</v>
      </c>
      <c r="D82" s="37" t="s">
        <v>126</v>
      </c>
      <c r="E82" s="37"/>
      <c r="F82" s="37" t="s">
        <v>128</v>
      </c>
      <c r="G82" s="37" t="s">
        <v>129</v>
      </c>
      <c r="H82" s="37"/>
      <c r="I82" s="37" t="s">
        <v>30</v>
      </c>
      <c r="J82" s="38">
        <v>8</v>
      </c>
      <c r="K82" s="39">
        <v>0.14000000000000001</v>
      </c>
      <c r="L82" s="40">
        <v>0.68</v>
      </c>
      <c r="M82" s="41" t="str">
        <f t="shared" si="7"/>
        <v>M</v>
      </c>
      <c r="N82" s="40">
        <v>16.414720000000003</v>
      </c>
      <c r="O82" s="41" t="str">
        <f t="shared" si="8"/>
        <v>M</v>
      </c>
      <c r="P82" s="40">
        <v>46.294400000000003</v>
      </c>
      <c r="Q82" s="41" t="str">
        <f t="shared" si="9"/>
        <v>L</v>
      </c>
      <c r="R82" s="40">
        <v>2.5880000000000001</v>
      </c>
      <c r="S82" s="41" t="str">
        <f t="shared" si="10"/>
        <v>S</v>
      </c>
      <c r="T82" s="40">
        <v>1.464</v>
      </c>
      <c r="U82" s="41" t="str">
        <f t="shared" si="11"/>
        <v>S</v>
      </c>
      <c r="V82" s="40">
        <v>22.56</v>
      </c>
      <c r="W82" s="41" t="str">
        <f t="shared" si="12"/>
        <v>S</v>
      </c>
      <c r="X82" s="40">
        <v>10.8</v>
      </c>
      <c r="Y82" s="41" t="str">
        <f t="shared" si="13"/>
        <v>S</v>
      </c>
    </row>
    <row r="83" spans="1:25" s="24" customFormat="1" ht="18" customHeight="1">
      <c r="A83" s="36">
        <v>941</v>
      </c>
      <c r="B83" s="37" t="s">
        <v>170</v>
      </c>
      <c r="C83" s="37" t="s">
        <v>223</v>
      </c>
      <c r="D83" s="37" t="s">
        <v>224</v>
      </c>
      <c r="E83" s="37"/>
      <c r="F83" s="37" t="s">
        <v>128</v>
      </c>
      <c r="G83" s="37" t="s">
        <v>129</v>
      </c>
      <c r="H83" s="37">
        <v>233</v>
      </c>
      <c r="I83" s="37" t="s">
        <v>30</v>
      </c>
      <c r="J83" s="38">
        <v>8</v>
      </c>
      <c r="K83" s="39">
        <v>0.17</v>
      </c>
      <c r="L83" s="40">
        <v>0.68</v>
      </c>
      <c r="M83" s="41" t="str">
        <f t="shared" si="7"/>
        <v>M</v>
      </c>
      <c r="N83" s="40">
        <v>21</v>
      </c>
      <c r="O83" s="41" t="str">
        <f t="shared" si="8"/>
        <v>M</v>
      </c>
      <c r="P83" s="40">
        <v>44.118400000000001</v>
      </c>
      <c r="Q83" s="41" t="str">
        <f t="shared" si="9"/>
        <v>L</v>
      </c>
      <c r="R83" s="40">
        <v>1.0920000000000001</v>
      </c>
      <c r="S83" s="41" t="str">
        <f t="shared" si="10"/>
        <v>S</v>
      </c>
      <c r="T83" s="40">
        <v>0.67200000000000004</v>
      </c>
      <c r="U83" s="41" t="str">
        <f t="shared" si="11"/>
        <v>S</v>
      </c>
      <c r="V83" s="40">
        <v>12.17</v>
      </c>
      <c r="W83" s="41" t="str">
        <f t="shared" si="12"/>
        <v>S</v>
      </c>
      <c r="X83" s="40">
        <v>13.72</v>
      </c>
      <c r="Y83" s="41" t="str">
        <f t="shared" si="13"/>
        <v>S</v>
      </c>
    </row>
    <row r="84" spans="1:25" s="24" customFormat="1" ht="18" customHeight="1">
      <c r="A84" s="36">
        <v>942</v>
      </c>
      <c r="B84" s="37" t="s">
        <v>225</v>
      </c>
      <c r="C84" s="37" t="s">
        <v>226</v>
      </c>
      <c r="D84" s="37" t="s">
        <v>174</v>
      </c>
      <c r="E84" s="37"/>
      <c r="F84" s="37" t="s">
        <v>128</v>
      </c>
      <c r="G84" s="37" t="s">
        <v>129</v>
      </c>
      <c r="H84" s="37" t="s">
        <v>159</v>
      </c>
      <c r="I84" s="37" t="s">
        <v>30</v>
      </c>
      <c r="J84" s="38">
        <v>7.5</v>
      </c>
      <c r="K84" s="39">
        <v>0.21</v>
      </c>
      <c r="L84" s="40">
        <v>0.81600000000000006</v>
      </c>
      <c r="M84" s="41" t="str">
        <f t="shared" si="7"/>
        <v>H</v>
      </c>
      <c r="N84" s="40">
        <v>25.135040000000004</v>
      </c>
      <c r="O84" s="41" t="str">
        <f t="shared" si="8"/>
        <v>H</v>
      </c>
      <c r="P84" s="40">
        <v>61.4176</v>
      </c>
      <c r="Q84" s="41" t="str">
        <f t="shared" si="9"/>
        <v>M</v>
      </c>
      <c r="R84" s="40">
        <v>2.2160000000000002</v>
      </c>
      <c r="S84" s="41" t="str">
        <f t="shared" si="10"/>
        <v>S</v>
      </c>
      <c r="T84" s="40">
        <v>4.2279999999999998</v>
      </c>
      <c r="U84" s="41" t="str">
        <f t="shared" si="11"/>
        <v>S</v>
      </c>
      <c r="V84" s="40">
        <v>30.04</v>
      </c>
      <c r="W84" s="41" t="str">
        <f t="shared" si="12"/>
        <v>S</v>
      </c>
      <c r="X84" s="40">
        <v>14.24</v>
      </c>
      <c r="Y84" s="41" t="str">
        <f t="shared" si="13"/>
        <v>S</v>
      </c>
    </row>
    <row r="85" spans="1:25" s="24" customFormat="1" ht="18" customHeight="1">
      <c r="A85" s="36">
        <v>943</v>
      </c>
      <c r="B85" s="37" t="s">
        <v>227</v>
      </c>
      <c r="C85" s="37" t="s">
        <v>228</v>
      </c>
      <c r="D85" s="37" t="s">
        <v>133</v>
      </c>
      <c r="E85" s="37"/>
      <c r="F85" s="37" t="s">
        <v>128</v>
      </c>
      <c r="G85" s="37" t="s">
        <v>129</v>
      </c>
      <c r="H85" s="37" t="s">
        <v>137</v>
      </c>
      <c r="I85" s="37" t="s">
        <v>30</v>
      </c>
      <c r="J85" s="38">
        <v>7.5</v>
      </c>
      <c r="K85" s="39">
        <v>0.21</v>
      </c>
      <c r="L85" s="40">
        <v>0.99280000000000013</v>
      </c>
      <c r="M85" s="41" t="str">
        <f t="shared" si="7"/>
        <v>H</v>
      </c>
      <c r="N85" s="40">
        <v>12.311040000000002</v>
      </c>
      <c r="O85" s="41" t="str">
        <f t="shared" si="8"/>
        <v>M</v>
      </c>
      <c r="P85" s="40">
        <v>50.32</v>
      </c>
      <c r="Q85" s="41" t="str">
        <f t="shared" si="9"/>
        <v>L</v>
      </c>
      <c r="R85" s="40">
        <v>2.19</v>
      </c>
      <c r="S85" s="41" t="str">
        <f t="shared" si="10"/>
        <v>S</v>
      </c>
      <c r="T85" s="40">
        <v>4.2279999999999998</v>
      </c>
      <c r="U85" s="41" t="str">
        <f t="shared" si="11"/>
        <v>S</v>
      </c>
      <c r="V85" s="40">
        <v>28.64</v>
      </c>
      <c r="W85" s="41" t="str">
        <f t="shared" si="12"/>
        <v>S</v>
      </c>
      <c r="X85" s="40">
        <v>14.32</v>
      </c>
      <c r="Y85" s="41" t="str">
        <f t="shared" si="13"/>
        <v>S</v>
      </c>
    </row>
    <row r="86" spans="1:25" s="24" customFormat="1" ht="18" customHeight="1">
      <c r="A86" s="36">
        <v>944</v>
      </c>
      <c r="B86" s="37" t="s">
        <v>163</v>
      </c>
      <c r="C86" s="37" t="s">
        <v>164</v>
      </c>
      <c r="D86" s="37" t="s">
        <v>165</v>
      </c>
      <c r="E86" s="37"/>
      <c r="F86" s="37" t="s">
        <v>128</v>
      </c>
      <c r="G86" s="37" t="s">
        <v>129</v>
      </c>
      <c r="H86" s="37" t="s">
        <v>229</v>
      </c>
      <c r="I86" s="37" t="s">
        <v>30</v>
      </c>
      <c r="J86" s="38">
        <v>7.8</v>
      </c>
      <c r="K86" s="39">
        <v>0.14000000000000001</v>
      </c>
      <c r="L86" s="40">
        <v>0.68</v>
      </c>
      <c r="M86" s="41" t="str">
        <f t="shared" si="7"/>
        <v>M</v>
      </c>
      <c r="N86" s="40">
        <v>13.44</v>
      </c>
      <c r="O86" s="41" t="str">
        <f t="shared" si="8"/>
        <v>M</v>
      </c>
      <c r="P86" s="40">
        <v>40.473600000000005</v>
      </c>
      <c r="Q86" s="41" t="str">
        <f t="shared" si="9"/>
        <v>L</v>
      </c>
      <c r="R86" s="40">
        <v>2.956</v>
      </c>
      <c r="S86" s="41" t="str">
        <f t="shared" si="10"/>
        <v>S</v>
      </c>
      <c r="T86" s="40">
        <v>1.034</v>
      </c>
      <c r="U86" s="41" t="str">
        <f t="shared" si="11"/>
        <v>S</v>
      </c>
      <c r="V86" s="40">
        <v>20.78</v>
      </c>
      <c r="W86" s="41" t="str">
        <f t="shared" si="12"/>
        <v>S</v>
      </c>
      <c r="X86" s="40">
        <v>12.61</v>
      </c>
      <c r="Y86" s="41" t="str">
        <f t="shared" si="13"/>
        <v>S</v>
      </c>
    </row>
    <row r="87" spans="1:25" s="24" customFormat="1" ht="18" customHeight="1">
      <c r="A87" s="36">
        <v>945</v>
      </c>
      <c r="B87" s="37" t="s">
        <v>212</v>
      </c>
      <c r="C87" s="37" t="s">
        <v>213</v>
      </c>
      <c r="D87" s="37" t="s">
        <v>150</v>
      </c>
      <c r="E87" s="37"/>
      <c r="F87" s="37" t="s">
        <v>128</v>
      </c>
      <c r="G87" s="37" t="s">
        <v>129</v>
      </c>
      <c r="H87" s="37"/>
      <c r="I87" s="37" t="s">
        <v>30</v>
      </c>
      <c r="J87" s="38">
        <v>7.2</v>
      </c>
      <c r="K87" s="39">
        <v>0.23</v>
      </c>
      <c r="L87" s="40">
        <v>0.68</v>
      </c>
      <c r="M87" s="41" t="str">
        <f t="shared" si="7"/>
        <v>M</v>
      </c>
      <c r="N87" s="40">
        <v>21.031360000000003</v>
      </c>
      <c r="O87" s="41" t="str">
        <f t="shared" si="8"/>
        <v>M</v>
      </c>
      <c r="P87" s="40">
        <v>62.016000000000005</v>
      </c>
      <c r="Q87" s="41" t="str">
        <f t="shared" si="9"/>
        <v>M</v>
      </c>
      <c r="R87" s="40">
        <v>5.3360000000000003</v>
      </c>
      <c r="S87" s="41" t="str">
        <f t="shared" si="10"/>
        <v>S</v>
      </c>
      <c r="T87" s="40">
        <v>1.1279999999999999</v>
      </c>
      <c r="U87" s="41" t="str">
        <f t="shared" si="11"/>
        <v>S</v>
      </c>
      <c r="V87" s="40">
        <v>19.25</v>
      </c>
      <c r="W87" s="41" t="str">
        <f t="shared" si="12"/>
        <v>S</v>
      </c>
      <c r="X87" s="40">
        <v>12.07</v>
      </c>
      <c r="Y87" s="41" t="str">
        <f t="shared" si="13"/>
        <v>S</v>
      </c>
    </row>
    <row r="88" spans="1:25" s="24" customFormat="1" ht="18" customHeight="1">
      <c r="A88" s="36">
        <v>946</v>
      </c>
      <c r="B88" s="37" t="s">
        <v>215</v>
      </c>
      <c r="C88" s="37" t="s">
        <v>216</v>
      </c>
      <c r="D88" s="37" t="s">
        <v>217</v>
      </c>
      <c r="E88" s="37"/>
      <c r="F88" s="37" t="s">
        <v>128</v>
      </c>
      <c r="G88" s="37" t="s">
        <v>129</v>
      </c>
      <c r="H88" s="37" t="s">
        <v>230</v>
      </c>
      <c r="I88" s="37" t="s">
        <v>30</v>
      </c>
      <c r="J88" s="38">
        <v>8</v>
      </c>
      <c r="K88" s="39">
        <v>0.16</v>
      </c>
      <c r="L88" s="40">
        <v>0.88400000000000012</v>
      </c>
      <c r="M88" s="41" t="str">
        <f t="shared" si="7"/>
        <v>H</v>
      </c>
      <c r="N88" s="40">
        <v>22.570240000000002</v>
      </c>
      <c r="O88" s="41" t="str">
        <f t="shared" si="8"/>
        <v>M</v>
      </c>
      <c r="P88" s="40">
        <v>52.441600000000008</v>
      </c>
      <c r="Q88" s="41" t="str">
        <f t="shared" si="9"/>
        <v>L</v>
      </c>
      <c r="R88" s="40">
        <v>3.29</v>
      </c>
      <c r="S88" s="41" t="str">
        <f t="shared" si="10"/>
        <v>S</v>
      </c>
      <c r="T88" s="40">
        <v>1.504</v>
      </c>
      <c r="U88" s="41" t="str">
        <f t="shared" si="11"/>
        <v>S</v>
      </c>
      <c r="V88" s="40">
        <v>22.88</v>
      </c>
      <c r="W88" s="41" t="str">
        <f t="shared" si="12"/>
        <v>S</v>
      </c>
      <c r="X88" s="40">
        <v>9.6280000000000001</v>
      </c>
      <c r="Y88" s="41" t="str">
        <f t="shared" si="13"/>
        <v>S</v>
      </c>
    </row>
    <row r="89" spans="1:25" s="24" customFormat="1" ht="18" customHeight="1">
      <c r="A89" s="36">
        <v>947</v>
      </c>
      <c r="B89" s="37" t="s">
        <v>231</v>
      </c>
      <c r="C89" s="37" t="s">
        <v>232</v>
      </c>
      <c r="D89" s="37" t="s">
        <v>126</v>
      </c>
      <c r="E89" s="37"/>
      <c r="F89" s="37" t="s">
        <v>128</v>
      </c>
      <c r="G89" s="37" t="s">
        <v>129</v>
      </c>
      <c r="H89" s="37">
        <v>1147</v>
      </c>
      <c r="I89" s="37" t="s">
        <v>30</v>
      </c>
      <c r="J89" s="38">
        <v>7.2</v>
      </c>
      <c r="K89" s="39">
        <v>0.16</v>
      </c>
      <c r="L89" s="40">
        <v>0.47600000000000003</v>
      </c>
      <c r="M89" s="41" t="str">
        <f t="shared" si="7"/>
        <v>L</v>
      </c>
      <c r="N89" s="40">
        <v>8.5299999999999994</v>
      </c>
      <c r="O89" s="41" t="str">
        <f t="shared" si="8"/>
        <v>L</v>
      </c>
      <c r="P89" s="40">
        <v>28.451200000000004</v>
      </c>
      <c r="Q89" s="41" t="str">
        <f t="shared" si="9"/>
        <v>L</v>
      </c>
      <c r="R89" s="40">
        <v>1.754</v>
      </c>
      <c r="S89" s="41" t="str">
        <f t="shared" si="10"/>
        <v>S</v>
      </c>
      <c r="T89" s="40">
        <v>0.36199999999999999</v>
      </c>
      <c r="U89" s="41" t="str">
        <f t="shared" si="11"/>
        <v>S</v>
      </c>
      <c r="V89" s="40">
        <v>17.059999999999999</v>
      </c>
      <c r="W89" s="41" t="str">
        <f t="shared" si="12"/>
        <v>S</v>
      </c>
      <c r="X89" s="40">
        <v>6.6280000000000001</v>
      </c>
      <c r="Y89" s="41" t="str">
        <f t="shared" si="13"/>
        <v>S</v>
      </c>
    </row>
    <row r="90" spans="1:25" s="24" customFormat="1" ht="18" customHeight="1">
      <c r="A90" s="36">
        <v>948</v>
      </c>
      <c r="B90" s="37" t="s">
        <v>124</v>
      </c>
      <c r="C90" s="37" t="s">
        <v>125</v>
      </c>
      <c r="D90" s="37" t="s">
        <v>126</v>
      </c>
      <c r="E90" s="37"/>
      <c r="F90" s="37" t="s">
        <v>128</v>
      </c>
      <c r="G90" s="37" t="s">
        <v>129</v>
      </c>
      <c r="H90" s="37" t="s">
        <v>147</v>
      </c>
      <c r="I90" s="37" t="s">
        <v>30</v>
      </c>
      <c r="J90" s="38">
        <v>6.9</v>
      </c>
      <c r="K90" s="39">
        <v>7.0000000000000007E-2</v>
      </c>
      <c r="L90" s="40">
        <v>0.54400000000000004</v>
      </c>
      <c r="M90" s="41" t="str">
        <f t="shared" si="7"/>
        <v>M</v>
      </c>
      <c r="N90" s="40">
        <v>9.2332800000000006</v>
      </c>
      <c r="O90" s="41" t="str">
        <f t="shared" si="8"/>
        <v>L</v>
      </c>
      <c r="P90" s="40">
        <v>31.225600000000004</v>
      </c>
      <c r="Q90" s="41" t="str">
        <f t="shared" si="9"/>
        <v>L</v>
      </c>
      <c r="R90" s="40">
        <v>0.95799999999999996</v>
      </c>
      <c r="S90" s="41" t="str">
        <f t="shared" si="10"/>
        <v>S</v>
      </c>
      <c r="T90" s="40">
        <v>0.69799999999999995</v>
      </c>
      <c r="U90" s="41" t="str">
        <f t="shared" si="11"/>
        <v>S</v>
      </c>
      <c r="V90" s="40">
        <v>23.18</v>
      </c>
      <c r="W90" s="41" t="str">
        <f t="shared" si="12"/>
        <v>S</v>
      </c>
      <c r="X90" s="40">
        <v>7.64</v>
      </c>
      <c r="Y90" s="41" t="str">
        <f t="shared" si="13"/>
        <v>S</v>
      </c>
    </row>
    <row r="91" spans="1:25" s="24" customFormat="1" ht="18" customHeight="1">
      <c r="A91" s="36">
        <v>949</v>
      </c>
      <c r="B91" s="37" t="s">
        <v>148</v>
      </c>
      <c r="C91" s="37" t="s">
        <v>149</v>
      </c>
      <c r="D91" s="37" t="s">
        <v>150</v>
      </c>
      <c r="E91" s="37"/>
      <c r="F91" s="37" t="s">
        <v>128</v>
      </c>
      <c r="G91" s="37" t="s">
        <v>129</v>
      </c>
      <c r="H91" s="37" t="s">
        <v>147</v>
      </c>
      <c r="I91" s="37" t="s">
        <v>30</v>
      </c>
      <c r="J91" s="38">
        <v>7.2</v>
      </c>
      <c r="K91" s="39">
        <v>0.18</v>
      </c>
      <c r="L91" s="40">
        <v>0.54400000000000004</v>
      </c>
      <c r="M91" s="41" t="str">
        <f t="shared" si="7"/>
        <v>M</v>
      </c>
      <c r="N91" s="40">
        <v>14.66</v>
      </c>
      <c r="O91" s="41" t="str">
        <f t="shared" si="8"/>
        <v>M</v>
      </c>
      <c r="P91" s="40">
        <v>55.977600000000002</v>
      </c>
      <c r="Q91" s="41" t="str">
        <f t="shared" si="9"/>
        <v>L</v>
      </c>
      <c r="R91" s="40">
        <v>4.3959999999999999</v>
      </c>
      <c r="S91" s="41" t="str">
        <f t="shared" si="10"/>
        <v>S</v>
      </c>
      <c r="T91" s="40">
        <v>0.69799999999999995</v>
      </c>
      <c r="U91" s="41" t="str">
        <f t="shared" si="11"/>
        <v>S</v>
      </c>
      <c r="V91" s="40">
        <v>17.28</v>
      </c>
      <c r="W91" s="41" t="str">
        <f t="shared" si="12"/>
        <v>S</v>
      </c>
      <c r="X91" s="40">
        <v>10.07</v>
      </c>
      <c r="Y91" s="41" t="str">
        <f t="shared" si="13"/>
        <v>S</v>
      </c>
    </row>
    <row r="92" spans="1:25" s="24" customFormat="1" ht="18" customHeight="1">
      <c r="A92" s="36">
        <v>950</v>
      </c>
      <c r="B92" s="37" t="s">
        <v>124</v>
      </c>
      <c r="C92" s="37" t="s">
        <v>125</v>
      </c>
      <c r="D92" s="37" t="s">
        <v>126</v>
      </c>
      <c r="E92" s="37"/>
      <c r="F92" s="37" t="s">
        <v>128</v>
      </c>
      <c r="G92" s="37" t="s">
        <v>129</v>
      </c>
      <c r="H92" s="37" t="s">
        <v>233</v>
      </c>
      <c r="I92" s="37" t="s">
        <v>30</v>
      </c>
      <c r="J92" s="38">
        <v>6.9</v>
      </c>
      <c r="K92" s="39">
        <v>0.11</v>
      </c>
      <c r="L92" s="40">
        <v>0.54400000000000004</v>
      </c>
      <c r="M92" s="41" t="str">
        <f t="shared" si="7"/>
        <v>M</v>
      </c>
      <c r="N92" s="40">
        <v>18.170000000000002</v>
      </c>
      <c r="O92" s="41" t="str">
        <f t="shared" si="8"/>
        <v>M</v>
      </c>
      <c r="P92" s="40">
        <v>31.443200000000004</v>
      </c>
      <c r="Q92" s="41" t="str">
        <f t="shared" si="9"/>
        <v>L</v>
      </c>
      <c r="R92" s="40">
        <v>0.61799999999999999</v>
      </c>
      <c r="S92" s="41" t="str">
        <f t="shared" si="10"/>
        <v>S</v>
      </c>
      <c r="T92" s="40">
        <v>0.48399999999999999</v>
      </c>
      <c r="U92" s="41" t="str">
        <f t="shared" si="11"/>
        <v>S</v>
      </c>
      <c r="V92" s="40">
        <v>18.850000000000001</v>
      </c>
      <c r="W92" s="41" t="str">
        <f t="shared" si="12"/>
        <v>S</v>
      </c>
      <c r="X92" s="40">
        <v>6.452</v>
      </c>
      <c r="Y92" s="41" t="str">
        <f t="shared" si="13"/>
        <v>S</v>
      </c>
    </row>
    <row r="93" spans="1:25" s="24" customFormat="1" ht="18" customHeight="1">
      <c r="A93" s="36">
        <v>951</v>
      </c>
      <c r="B93" s="37" t="s">
        <v>234</v>
      </c>
      <c r="C93" s="37" t="s">
        <v>235</v>
      </c>
      <c r="D93" s="37" t="s">
        <v>168</v>
      </c>
      <c r="E93" s="37"/>
      <c r="F93" s="37" t="s">
        <v>128</v>
      </c>
      <c r="G93" s="37" t="s">
        <v>129</v>
      </c>
      <c r="H93" s="37" t="s">
        <v>236</v>
      </c>
      <c r="I93" s="37" t="s">
        <v>30</v>
      </c>
      <c r="J93" s="38">
        <v>7.5</v>
      </c>
      <c r="K93" s="39">
        <v>0.2</v>
      </c>
      <c r="L93" s="40">
        <v>0.95200000000000007</v>
      </c>
      <c r="M93" s="41" t="str">
        <f t="shared" si="7"/>
        <v>H</v>
      </c>
      <c r="N93" s="40">
        <v>19.14</v>
      </c>
      <c r="O93" s="41" t="str">
        <f t="shared" si="8"/>
        <v>M</v>
      </c>
      <c r="P93" s="40">
        <v>55.542400000000008</v>
      </c>
      <c r="Q93" s="41" t="str">
        <f t="shared" si="9"/>
        <v>L</v>
      </c>
      <c r="R93" s="40">
        <v>2.198</v>
      </c>
      <c r="S93" s="41" t="str">
        <f t="shared" si="10"/>
        <v>S</v>
      </c>
      <c r="T93" s="40">
        <v>4.1619999999999999</v>
      </c>
      <c r="U93" s="41" t="str">
        <f t="shared" si="11"/>
        <v>S</v>
      </c>
      <c r="V93" s="40">
        <v>30.6</v>
      </c>
      <c r="W93" s="41" t="str">
        <f t="shared" si="12"/>
        <v>S</v>
      </c>
      <c r="X93" s="40">
        <v>14.38</v>
      </c>
      <c r="Y93" s="41" t="str">
        <f t="shared" si="13"/>
        <v>S</v>
      </c>
    </row>
    <row r="94" spans="1:25" s="24" customFormat="1" ht="18" customHeight="1">
      <c r="A94" s="36">
        <v>952</v>
      </c>
      <c r="B94" s="37" t="s">
        <v>237</v>
      </c>
      <c r="C94" s="37" t="s">
        <v>238</v>
      </c>
      <c r="D94" s="37" t="s">
        <v>239</v>
      </c>
      <c r="E94" s="37"/>
      <c r="F94" s="37" t="s">
        <v>128</v>
      </c>
      <c r="G94" s="37" t="s">
        <v>129</v>
      </c>
      <c r="H94" s="37" t="s">
        <v>137</v>
      </c>
      <c r="I94" s="37" t="s">
        <v>30</v>
      </c>
      <c r="J94" s="38">
        <v>7.5</v>
      </c>
      <c r="K94" s="39">
        <v>0.22</v>
      </c>
      <c r="L94" s="40">
        <v>0.95200000000000007</v>
      </c>
      <c r="M94" s="41" t="str">
        <f t="shared" si="7"/>
        <v>H</v>
      </c>
      <c r="N94" s="40">
        <v>17.953600000000002</v>
      </c>
      <c r="O94" s="41" t="str">
        <f t="shared" si="8"/>
        <v>M</v>
      </c>
      <c r="P94" s="40">
        <v>58.588799999999999</v>
      </c>
      <c r="Q94" s="41" t="str">
        <f t="shared" si="9"/>
        <v>M</v>
      </c>
      <c r="R94" s="40">
        <v>2.3239999999999998</v>
      </c>
      <c r="S94" s="41" t="str">
        <f t="shared" si="10"/>
        <v>S</v>
      </c>
      <c r="T94" s="40">
        <v>4.4960000000000004</v>
      </c>
      <c r="U94" s="41" t="str">
        <f t="shared" si="11"/>
        <v>S</v>
      </c>
      <c r="V94" s="40">
        <v>22.96</v>
      </c>
      <c r="W94" s="41" t="str">
        <f t="shared" si="12"/>
        <v>S</v>
      </c>
      <c r="X94" s="40">
        <v>14.52</v>
      </c>
      <c r="Y94" s="41" t="str">
        <f t="shared" si="13"/>
        <v>S</v>
      </c>
    </row>
    <row r="95" spans="1:25" s="24" customFormat="1" ht="18" customHeight="1">
      <c r="A95" s="36">
        <v>953</v>
      </c>
      <c r="B95" s="37" t="s">
        <v>240</v>
      </c>
      <c r="C95" s="37" t="s">
        <v>241</v>
      </c>
      <c r="D95" s="37" t="s">
        <v>133</v>
      </c>
      <c r="E95" s="37"/>
      <c r="F95" s="37" t="s">
        <v>128</v>
      </c>
      <c r="G95" s="37" t="s">
        <v>129</v>
      </c>
      <c r="H95" s="37" t="s">
        <v>242</v>
      </c>
      <c r="I95" s="37" t="s">
        <v>30</v>
      </c>
      <c r="J95" s="38">
        <v>7</v>
      </c>
      <c r="K95" s="39">
        <v>0.85</v>
      </c>
      <c r="L95" s="40">
        <v>0.99280000000000013</v>
      </c>
      <c r="M95" s="41" t="str">
        <f t="shared" si="7"/>
        <v>H</v>
      </c>
      <c r="N95" s="40">
        <v>20.518400000000003</v>
      </c>
      <c r="O95" s="41" t="str">
        <f t="shared" si="8"/>
        <v>M</v>
      </c>
      <c r="P95" s="40">
        <v>313.072</v>
      </c>
      <c r="Q95" s="41" t="str">
        <f t="shared" si="9"/>
        <v>H</v>
      </c>
      <c r="R95" s="40">
        <v>3.448</v>
      </c>
      <c r="S95" s="41" t="str">
        <f t="shared" si="10"/>
        <v>S</v>
      </c>
      <c r="T95" s="40">
        <v>1.1000000000000001</v>
      </c>
      <c r="U95" s="41" t="str">
        <f t="shared" si="11"/>
        <v>S</v>
      </c>
      <c r="V95" s="40">
        <v>27.54</v>
      </c>
      <c r="W95" s="41" t="str">
        <f t="shared" si="12"/>
        <v>S</v>
      </c>
      <c r="X95" s="40">
        <v>13.49</v>
      </c>
      <c r="Y95" s="41" t="str">
        <f t="shared" si="13"/>
        <v>S</v>
      </c>
    </row>
    <row r="96" spans="1:25" s="24" customFormat="1" ht="18" customHeight="1">
      <c r="A96" s="36">
        <v>954</v>
      </c>
      <c r="B96" s="37" t="s">
        <v>243</v>
      </c>
      <c r="C96" s="37" t="s">
        <v>244</v>
      </c>
      <c r="D96" s="37" t="s">
        <v>245</v>
      </c>
      <c r="E96" s="37"/>
      <c r="F96" s="37" t="s">
        <v>128</v>
      </c>
      <c r="G96" s="37" t="s">
        <v>129</v>
      </c>
      <c r="H96" s="37">
        <v>218</v>
      </c>
      <c r="I96" s="37" t="s">
        <v>30</v>
      </c>
      <c r="J96" s="38">
        <v>7.5</v>
      </c>
      <c r="K96" s="39">
        <v>0.25</v>
      </c>
      <c r="L96" s="40">
        <v>0.95200000000000007</v>
      </c>
      <c r="M96" s="41" t="str">
        <f t="shared" si="7"/>
        <v>H</v>
      </c>
      <c r="N96" s="40">
        <v>15.3888</v>
      </c>
      <c r="O96" s="41" t="str">
        <f t="shared" si="8"/>
        <v>M</v>
      </c>
      <c r="P96" s="40">
        <v>57.772799999999997</v>
      </c>
      <c r="Q96" s="41" t="str">
        <f t="shared" si="9"/>
        <v>L</v>
      </c>
      <c r="R96" s="40">
        <v>2.16</v>
      </c>
      <c r="S96" s="41" t="str">
        <f t="shared" si="10"/>
        <v>S</v>
      </c>
      <c r="T96" s="40">
        <v>4.1340000000000003</v>
      </c>
      <c r="U96" s="41" t="str">
        <f t="shared" si="11"/>
        <v>S</v>
      </c>
      <c r="V96" s="40">
        <v>29.52</v>
      </c>
      <c r="W96" s="41" t="str">
        <f t="shared" si="12"/>
        <v>S</v>
      </c>
      <c r="X96" s="40">
        <v>12.74</v>
      </c>
      <c r="Y96" s="41" t="str">
        <f t="shared" si="13"/>
        <v>S</v>
      </c>
    </row>
    <row r="97" spans="1:25" s="24" customFormat="1" ht="18" customHeight="1">
      <c r="A97" s="36">
        <v>955</v>
      </c>
      <c r="B97" s="37" t="s">
        <v>246</v>
      </c>
      <c r="C97" s="37" t="s">
        <v>247</v>
      </c>
      <c r="D97" s="37" t="s">
        <v>168</v>
      </c>
      <c r="E97" s="37"/>
      <c r="F97" s="37" t="s">
        <v>128</v>
      </c>
      <c r="G97" s="37" t="s">
        <v>129</v>
      </c>
      <c r="H97" s="37" t="s">
        <v>248</v>
      </c>
      <c r="I97" s="37" t="s">
        <v>30</v>
      </c>
      <c r="J97" s="38">
        <v>7.5</v>
      </c>
      <c r="K97" s="39">
        <v>0.21</v>
      </c>
      <c r="L97" s="40">
        <v>0.99280000000000013</v>
      </c>
      <c r="M97" s="41" t="str">
        <f t="shared" si="7"/>
        <v>H</v>
      </c>
      <c r="N97" s="40">
        <v>19.78</v>
      </c>
      <c r="O97" s="41" t="str">
        <f t="shared" si="8"/>
        <v>M</v>
      </c>
      <c r="P97" s="40">
        <v>57.772799999999997</v>
      </c>
      <c r="Q97" s="41" t="str">
        <f t="shared" si="9"/>
        <v>L</v>
      </c>
      <c r="R97" s="40">
        <v>2.21</v>
      </c>
      <c r="S97" s="41" t="str">
        <f t="shared" si="10"/>
        <v>S</v>
      </c>
      <c r="T97" s="40">
        <v>4.1740000000000004</v>
      </c>
      <c r="U97" s="41" t="str">
        <f t="shared" si="11"/>
        <v>S</v>
      </c>
      <c r="V97" s="40">
        <v>29.86</v>
      </c>
      <c r="W97" s="41" t="str">
        <f t="shared" si="12"/>
        <v>S</v>
      </c>
      <c r="X97" s="40">
        <v>14.29</v>
      </c>
      <c r="Y97" s="41" t="str">
        <f t="shared" si="13"/>
        <v>S</v>
      </c>
    </row>
    <row r="98" spans="1:25" s="24" customFormat="1" ht="18" customHeight="1">
      <c r="A98" s="36">
        <v>956</v>
      </c>
      <c r="B98" s="37" t="s">
        <v>249</v>
      </c>
      <c r="C98" s="37" t="s">
        <v>250</v>
      </c>
      <c r="D98" s="37" t="s">
        <v>168</v>
      </c>
      <c r="E98" s="37"/>
      <c r="F98" s="37" t="s">
        <v>128</v>
      </c>
      <c r="G98" s="37" t="s">
        <v>129</v>
      </c>
      <c r="H98" s="37" t="s">
        <v>251</v>
      </c>
      <c r="I98" s="37" t="s">
        <v>30</v>
      </c>
      <c r="J98" s="38">
        <v>6.7</v>
      </c>
      <c r="K98" s="39">
        <v>0.73</v>
      </c>
      <c r="L98" s="40">
        <v>0.99280000000000013</v>
      </c>
      <c r="M98" s="41" t="str">
        <f t="shared" si="7"/>
        <v>H</v>
      </c>
      <c r="N98" s="40">
        <v>19.079999999999998</v>
      </c>
      <c r="O98" s="41" t="str">
        <f t="shared" si="8"/>
        <v>M</v>
      </c>
      <c r="P98" s="40">
        <v>74.256</v>
      </c>
      <c r="Q98" s="41" t="str">
        <f t="shared" si="9"/>
        <v>M</v>
      </c>
      <c r="R98" s="40">
        <v>4.4960000000000004</v>
      </c>
      <c r="S98" s="41" t="str">
        <f t="shared" si="10"/>
        <v>S</v>
      </c>
      <c r="T98" s="40">
        <v>7.0060000000000002</v>
      </c>
      <c r="U98" s="41" t="str">
        <f t="shared" si="11"/>
        <v>S</v>
      </c>
      <c r="V98" s="40">
        <v>30.08</v>
      </c>
      <c r="W98" s="41" t="str">
        <f t="shared" si="12"/>
        <v>S</v>
      </c>
      <c r="X98" s="40">
        <v>15.49</v>
      </c>
      <c r="Y98" s="41" t="str">
        <f t="shared" si="13"/>
        <v>S</v>
      </c>
    </row>
    <row r="99" spans="1:25" s="24" customFormat="1" ht="18" customHeight="1">
      <c r="A99" s="36">
        <v>957</v>
      </c>
      <c r="B99" s="37" t="s">
        <v>252</v>
      </c>
      <c r="C99" s="37" t="s">
        <v>253</v>
      </c>
      <c r="D99" s="37" t="s">
        <v>133</v>
      </c>
      <c r="E99" s="37"/>
      <c r="F99" s="37" t="s">
        <v>128</v>
      </c>
      <c r="G99" s="37" t="s">
        <v>129</v>
      </c>
      <c r="H99" s="37" t="s">
        <v>154</v>
      </c>
      <c r="I99" s="37" t="s">
        <v>30</v>
      </c>
      <c r="J99" s="38">
        <v>7.8</v>
      </c>
      <c r="K99" s="39">
        <v>0.23</v>
      </c>
      <c r="L99" s="40">
        <v>0.54400000000000004</v>
      </c>
      <c r="M99" s="41" t="str">
        <f t="shared" si="7"/>
        <v>M</v>
      </c>
      <c r="N99" s="40">
        <v>14.11</v>
      </c>
      <c r="O99" s="41" t="str">
        <f t="shared" si="8"/>
        <v>M</v>
      </c>
      <c r="P99" s="40">
        <v>40.745600000000003</v>
      </c>
      <c r="Q99" s="41" t="str">
        <f t="shared" si="9"/>
        <v>L</v>
      </c>
      <c r="R99" s="40">
        <v>1.0720000000000001</v>
      </c>
      <c r="S99" s="41" t="str">
        <f t="shared" si="10"/>
        <v>S</v>
      </c>
      <c r="T99" s="40">
        <v>0.61799999999999999</v>
      </c>
      <c r="U99" s="41" t="str">
        <f t="shared" si="11"/>
        <v>S</v>
      </c>
      <c r="V99" s="40">
        <v>11.95</v>
      </c>
      <c r="W99" s="41" t="str">
        <f t="shared" si="12"/>
        <v>S</v>
      </c>
      <c r="X99" s="40">
        <v>13.21</v>
      </c>
      <c r="Y99" s="41" t="str">
        <f t="shared" si="13"/>
        <v>S</v>
      </c>
    </row>
    <row r="100" spans="1:25" s="24" customFormat="1" ht="18" customHeight="1">
      <c r="A100" s="36">
        <v>958</v>
      </c>
      <c r="B100" s="37" t="s">
        <v>254</v>
      </c>
      <c r="C100" s="37" t="s">
        <v>255</v>
      </c>
      <c r="D100" s="37" t="s">
        <v>126</v>
      </c>
      <c r="E100" s="37"/>
      <c r="F100" s="37" t="s">
        <v>128</v>
      </c>
      <c r="G100" s="37" t="s">
        <v>129</v>
      </c>
      <c r="H100" s="37"/>
      <c r="I100" s="37" t="s">
        <v>30</v>
      </c>
      <c r="J100" s="38">
        <v>7.3</v>
      </c>
      <c r="K100" s="39">
        <v>0.15</v>
      </c>
      <c r="L100" s="40">
        <v>0.40800000000000003</v>
      </c>
      <c r="M100" s="41" t="str">
        <f t="shared" si="7"/>
        <v>L</v>
      </c>
      <c r="N100" s="40">
        <v>10.01</v>
      </c>
      <c r="O100" s="41" t="str">
        <f t="shared" si="8"/>
        <v>M</v>
      </c>
      <c r="P100" s="40">
        <v>39.984000000000002</v>
      </c>
      <c r="Q100" s="41" t="str">
        <f t="shared" si="9"/>
        <v>L</v>
      </c>
      <c r="R100" s="40">
        <v>0.88400000000000001</v>
      </c>
      <c r="S100" s="41" t="str">
        <f t="shared" si="10"/>
        <v>S</v>
      </c>
      <c r="T100" s="40">
        <v>1.262</v>
      </c>
      <c r="U100" s="41" t="str">
        <f t="shared" si="11"/>
        <v>S</v>
      </c>
      <c r="V100" s="40">
        <v>28.16</v>
      </c>
      <c r="W100" s="41" t="str">
        <f t="shared" si="12"/>
        <v>S</v>
      </c>
      <c r="X100" s="40">
        <v>9.6140000000000008</v>
      </c>
      <c r="Y100" s="41" t="str">
        <f t="shared" si="13"/>
        <v>S</v>
      </c>
    </row>
    <row r="101" spans="1:25" s="24" customFormat="1" ht="18" customHeight="1">
      <c r="A101" s="36">
        <v>959</v>
      </c>
      <c r="B101" s="37" t="s">
        <v>256</v>
      </c>
      <c r="C101" s="37" t="s">
        <v>149</v>
      </c>
      <c r="D101" s="37" t="s">
        <v>150</v>
      </c>
      <c r="E101" s="37"/>
      <c r="F101" s="37" t="s">
        <v>128</v>
      </c>
      <c r="G101" s="37" t="s">
        <v>129</v>
      </c>
      <c r="H101" s="37"/>
      <c r="I101" s="37" t="s">
        <v>30</v>
      </c>
      <c r="J101" s="38">
        <v>7.2</v>
      </c>
      <c r="K101" s="39">
        <v>0.24</v>
      </c>
      <c r="L101" s="40">
        <v>0.54400000000000004</v>
      </c>
      <c r="M101" s="41" t="str">
        <f t="shared" si="7"/>
        <v>M</v>
      </c>
      <c r="N101" s="40">
        <v>22.057279999999999</v>
      </c>
      <c r="O101" s="41" t="str">
        <f t="shared" si="8"/>
        <v>M</v>
      </c>
      <c r="P101" s="40">
        <v>55.814400000000006</v>
      </c>
      <c r="Q101" s="41" t="str">
        <f t="shared" si="9"/>
        <v>L</v>
      </c>
      <c r="R101" s="40">
        <v>4.4960000000000004</v>
      </c>
      <c r="S101" s="41" t="str">
        <f t="shared" si="10"/>
        <v>S</v>
      </c>
      <c r="T101" s="40">
        <v>0.80600000000000005</v>
      </c>
      <c r="U101" s="41" t="str">
        <f t="shared" si="11"/>
        <v>S</v>
      </c>
      <c r="V101" s="40">
        <v>17.190000000000001</v>
      </c>
      <c r="W101" s="41" t="str">
        <f t="shared" si="12"/>
        <v>S</v>
      </c>
      <c r="X101" s="40">
        <v>10.050000000000001</v>
      </c>
      <c r="Y101" s="41" t="str">
        <f t="shared" si="13"/>
        <v>S</v>
      </c>
    </row>
    <row r="102" spans="1:25" s="24" customFormat="1" ht="18" customHeight="1">
      <c r="A102" s="36">
        <v>960</v>
      </c>
      <c r="B102" s="37" t="s">
        <v>212</v>
      </c>
      <c r="C102" s="37" t="s">
        <v>213</v>
      </c>
      <c r="D102" s="37" t="s">
        <v>150</v>
      </c>
      <c r="E102" s="37"/>
      <c r="F102" s="37" t="s">
        <v>128</v>
      </c>
      <c r="G102" s="37" t="s">
        <v>129</v>
      </c>
      <c r="H102" s="37" t="s">
        <v>257</v>
      </c>
      <c r="I102" s="37" t="s">
        <v>30</v>
      </c>
      <c r="J102" s="38">
        <v>7.8</v>
      </c>
      <c r="K102" s="39">
        <v>0.16</v>
      </c>
      <c r="L102" s="40">
        <v>0.65</v>
      </c>
      <c r="M102" s="41" t="str">
        <f t="shared" si="7"/>
        <v>M</v>
      </c>
      <c r="N102" s="40">
        <v>15.36</v>
      </c>
      <c r="O102" s="41" t="str">
        <f t="shared" si="8"/>
        <v>M</v>
      </c>
      <c r="P102" s="40">
        <v>134.8032</v>
      </c>
      <c r="Q102" s="41" t="str">
        <f t="shared" si="9"/>
        <v>M</v>
      </c>
      <c r="R102" s="40">
        <v>5.0780000000000003</v>
      </c>
      <c r="S102" s="41" t="str">
        <f t="shared" si="10"/>
        <v>S</v>
      </c>
      <c r="T102" s="40">
        <v>1.464</v>
      </c>
      <c r="U102" s="41" t="str">
        <f t="shared" si="11"/>
        <v>S</v>
      </c>
      <c r="V102" s="40">
        <v>23.62</v>
      </c>
      <c r="W102" s="41" t="str">
        <f t="shared" si="12"/>
        <v>S</v>
      </c>
      <c r="X102" s="40">
        <v>12.05</v>
      </c>
      <c r="Y102" s="41" t="str">
        <f t="shared" si="13"/>
        <v>S</v>
      </c>
    </row>
    <row r="103" spans="1:25" s="24" customFormat="1" ht="18" customHeight="1">
      <c r="A103" s="36">
        <v>961</v>
      </c>
      <c r="B103" s="37" t="s">
        <v>149</v>
      </c>
      <c r="C103" s="37" t="s">
        <v>258</v>
      </c>
      <c r="D103" s="37" t="s">
        <v>150</v>
      </c>
      <c r="E103" s="37"/>
      <c r="F103" s="37" t="s">
        <v>128</v>
      </c>
      <c r="G103" s="37" t="s">
        <v>129</v>
      </c>
      <c r="H103" s="37" t="s">
        <v>259</v>
      </c>
      <c r="I103" s="37" t="s">
        <v>30</v>
      </c>
      <c r="J103" s="38">
        <v>7.8</v>
      </c>
      <c r="K103" s="39">
        <v>0.13</v>
      </c>
      <c r="L103" s="40">
        <v>0.65</v>
      </c>
      <c r="M103" s="41" t="str">
        <f t="shared" si="7"/>
        <v>M</v>
      </c>
      <c r="N103" s="40">
        <v>18.21</v>
      </c>
      <c r="O103" s="41" t="str">
        <f t="shared" si="8"/>
        <v>M</v>
      </c>
      <c r="P103" s="40">
        <v>36.883200000000002</v>
      </c>
      <c r="Q103" s="41" t="str">
        <f t="shared" si="9"/>
        <v>L</v>
      </c>
      <c r="R103" s="40">
        <v>2.1080000000000001</v>
      </c>
      <c r="S103" s="41" t="str">
        <f t="shared" si="10"/>
        <v>S</v>
      </c>
      <c r="T103" s="40">
        <v>0.98</v>
      </c>
      <c r="U103" s="41" t="str">
        <f t="shared" si="11"/>
        <v>S</v>
      </c>
      <c r="V103" s="40">
        <v>16.27</v>
      </c>
      <c r="W103" s="41" t="str">
        <f t="shared" si="12"/>
        <v>S</v>
      </c>
      <c r="X103" s="40">
        <v>9.7219999999999995</v>
      </c>
      <c r="Y103" s="41" t="str">
        <f t="shared" si="13"/>
        <v>S</v>
      </c>
    </row>
    <row r="104" spans="1:25" s="24" customFormat="1" ht="18" customHeight="1">
      <c r="A104" s="36">
        <v>962</v>
      </c>
      <c r="B104" s="37" t="s">
        <v>231</v>
      </c>
      <c r="C104" s="37" t="s">
        <v>232</v>
      </c>
      <c r="D104" s="37" t="s">
        <v>126</v>
      </c>
      <c r="E104" s="37"/>
      <c r="F104" s="37" t="s">
        <v>128</v>
      </c>
      <c r="G104" s="37" t="s">
        <v>129</v>
      </c>
      <c r="H104" s="37">
        <v>1118</v>
      </c>
      <c r="I104" s="37" t="s">
        <v>30</v>
      </c>
      <c r="J104" s="38">
        <v>7.4</v>
      </c>
      <c r="K104" s="39">
        <v>0.08</v>
      </c>
      <c r="L104" s="40">
        <v>0.39</v>
      </c>
      <c r="M104" s="41" t="str">
        <f t="shared" si="7"/>
        <v>L</v>
      </c>
      <c r="N104" s="40">
        <v>17.7</v>
      </c>
      <c r="O104" s="41" t="str">
        <f t="shared" si="8"/>
        <v>M</v>
      </c>
      <c r="P104" s="40">
        <v>33.891200000000005</v>
      </c>
      <c r="Q104" s="41" t="str">
        <f t="shared" si="9"/>
        <v>L</v>
      </c>
      <c r="R104" s="40">
        <v>0.68799999999999994</v>
      </c>
      <c r="S104" s="41" t="str">
        <f t="shared" si="10"/>
        <v>S</v>
      </c>
      <c r="T104" s="40">
        <v>0.13400000000000001</v>
      </c>
      <c r="U104" s="41" t="str">
        <f t="shared" si="11"/>
        <v>D</v>
      </c>
      <c r="V104" s="40">
        <v>8.7579999999999991</v>
      </c>
      <c r="W104" s="41" t="str">
        <f t="shared" si="12"/>
        <v>S</v>
      </c>
      <c r="X104" s="40">
        <v>4.9240000000000004</v>
      </c>
      <c r="Y104" s="41" t="str">
        <f t="shared" si="13"/>
        <v>S</v>
      </c>
    </row>
    <row r="105" spans="1:25" s="24" customFormat="1" ht="18" customHeight="1">
      <c r="A105" s="36">
        <v>963</v>
      </c>
      <c r="B105" s="37" t="s">
        <v>124</v>
      </c>
      <c r="C105" s="37" t="s">
        <v>125</v>
      </c>
      <c r="D105" s="37" t="s">
        <v>126</v>
      </c>
      <c r="E105" s="37"/>
      <c r="F105" s="37" t="s">
        <v>128</v>
      </c>
      <c r="G105" s="37" t="s">
        <v>129</v>
      </c>
      <c r="H105" s="37" t="s">
        <v>260</v>
      </c>
      <c r="I105" s="37" t="s">
        <v>30</v>
      </c>
      <c r="J105" s="38">
        <v>7.4</v>
      </c>
      <c r="K105" s="39">
        <v>2.1999999999999999E-2</v>
      </c>
      <c r="L105" s="40">
        <v>0.26</v>
      </c>
      <c r="M105" s="41" t="str">
        <f t="shared" si="7"/>
        <v>L</v>
      </c>
      <c r="N105" s="40">
        <v>18.979520000000001</v>
      </c>
      <c r="O105" s="41" t="str">
        <f t="shared" si="8"/>
        <v>M</v>
      </c>
      <c r="P105" s="40">
        <v>35.196800000000003</v>
      </c>
      <c r="Q105" s="41" t="str">
        <f t="shared" si="9"/>
        <v>L</v>
      </c>
      <c r="R105" s="40">
        <v>1.0920000000000001</v>
      </c>
      <c r="S105" s="41" t="str">
        <f t="shared" si="10"/>
        <v>S</v>
      </c>
      <c r="T105" s="40">
        <v>0.56399999999999995</v>
      </c>
      <c r="U105" s="41" t="str">
        <f t="shared" si="11"/>
        <v>S</v>
      </c>
      <c r="V105" s="40">
        <v>8.8019999999999996</v>
      </c>
      <c r="W105" s="41" t="str">
        <f t="shared" si="12"/>
        <v>S</v>
      </c>
      <c r="X105" s="40">
        <v>5.3840000000000003</v>
      </c>
      <c r="Y105" s="41" t="str">
        <f t="shared" si="13"/>
        <v>S</v>
      </c>
    </row>
    <row r="106" spans="1:25" s="24" customFormat="1" ht="18" customHeight="1">
      <c r="A106" s="36">
        <v>964</v>
      </c>
      <c r="B106" s="37" t="s">
        <v>219</v>
      </c>
      <c r="C106" s="37" t="s">
        <v>125</v>
      </c>
      <c r="D106" s="37" t="s">
        <v>126</v>
      </c>
      <c r="E106" s="37"/>
      <c r="F106" s="37" t="s">
        <v>128</v>
      </c>
      <c r="G106" s="37" t="s">
        <v>129</v>
      </c>
      <c r="H106" s="37"/>
      <c r="I106" s="37" t="s">
        <v>30</v>
      </c>
      <c r="J106" s="38">
        <v>7.5</v>
      </c>
      <c r="K106" s="39">
        <v>0.13</v>
      </c>
      <c r="L106" s="40">
        <v>0.32500000000000001</v>
      </c>
      <c r="M106" s="41" t="str">
        <f t="shared" si="7"/>
        <v>L</v>
      </c>
      <c r="N106" s="40">
        <v>14.62</v>
      </c>
      <c r="O106" s="41" t="str">
        <f t="shared" si="8"/>
        <v>M</v>
      </c>
      <c r="P106" s="40">
        <v>54.236800000000009</v>
      </c>
      <c r="Q106" s="41" t="str">
        <f t="shared" si="9"/>
        <v>L</v>
      </c>
      <c r="R106" s="40">
        <v>1.306</v>
      </c>
      <c r="S106" s="41" t="str">
        <f t="shared" si="10"/>
        <v>S</v>
      </c>
      <c r="T106" s="40">
        <v>0.26800000000000002</v>
      </c>
      <c r="U106" s="41" t="str">
        <f t="shared" si="11"/>
        <v>S</v>
      </c>
      <c r="V106" s="40">
        <v>6.7919999999999998</v>
      </c>
      <c r="W106" s="41" t="str">
        <f t="shared" si="12"/>
        <v>S</v>
      </c>
      <c r="X106" s="40">
        <v>5.2480000000000002</v>
      </c>
      <c r="Y106" s="41" t="str">
        <f t="shared" si="13"/>
        <v>S</v>
      </c>
    </row>
    <row r="107" spans="1:25" s="24" customFormat="1" ht="18" customHeight="1">
      <c r="A107" s="36">
        <v>965</v>
      </c>
      <c r="B107" s="37" t="s">
        <v>261</v>
      </c>
      <c r="C107" s="37" t="s">
        <v>262</v>
      </c>
      <c r="D107" s="37" t="s">
        <v>150</v>
      </c>
      <c r="E107" s="37"/>
      <c r="F107" s="37" t="s">
        <v>128</v>
      </c>
      <c r="G107" s="37" t="s">
        <v>129</v>
      </c>
      <c r="H107" s="37"/>
      <c r="I107" s="37" t="s">
        <v>30</v>
      </c>
      <c r="J107" s="38">
        <v>7.6</v>
      </c>
      <c r="K107" s="39">
        <v>0.19</v>
      </c>
      <c r="L107" s="40">
        <v>0.84499999999999997</v>
      </c>
      <c r="M107" s="41" t="str">
        <f t="shared" si="7"/>
        <v>H</v>
      </c>
      <c r="N107" s="40">
        <v>20.78</v>
      </c>
      <c r="O107" s="41" t="str">
        <f t="shared" si="8"/>
        <v>M</v>
      </c>
      <c r="P107" s="40">
        <v>75.452799999999996</v>
      </c>
      <c r="Q107" s="41" t="str">
        <f t="shared" si="9"/>
        <v>M</v>
      </c>
      <c r="R107" s="40">
        <v>4.4960000000000004</v>
      </c>
      <c r="S107" s="41" t="str">
        <f t="shared" si="10"/>
        <v>S</v>
      </c>
      <c r="T107" s="40">
        <v>1.222</v>
      </c>
      <c r="U107" s="41" t="str">
        <f t="shared" si="11"/>
        <v>S</v>
      </c>
      <c r="V107" s="40">
        <v>14</v>
      </c>
      <c r="W107" s="41" t="str">
        <f t="shared" si="12"/>
        <v>S</v>
      </c>
      <c r="X107" s="40">
        <v>11.38</v>
      </c>
      <c r="Y107" s="41" t="str">
        <f t="shared" si="13"/>
        <v>S</v>
      </c>
    </row>
    <row r="108" spans="1:25" s="24" customFormat="1" ht="18" customHeight="1">
      <c r="A108" s="36">
        <v>966</v>
      </c>
      <c r="B108" s="37" t="s">
        <v>42</v>
      </c>
      <c r="C108" s="37" t="s">
        <v>197</v>
      </c>
      <c r="D108" s="37" t="s">
        <v>165</v>
      </c>
      <c r="E108" s="37"/>
      <c r="F108" s="37" t="s">
        <v>128</v>
      </c>
      <c r="G108" s="37" t="s">
        <v>129</v>
      </c>
      <c r="H108" s="37" t="s">
        <v>229</v>
      </c>
      <c r="I108" s="37" t="s">
        <v>30</v>
      </c>
      <c r="J108" s="38">
        <v>7.5</v>
      </c>
      <c r="K108" s="39">
        <v>0.1</v>
      </c>
      <c r="L108" s="40">
        <v>0.26</v>
      </c>
      <c r="M108" s="41" t="str">
        <f t="shared" si="7"/>
        <v>L</v>
      </c>
      <c r="N108" s="40">
        <v>14.11</v>
      </c>
      <c r="O108" s="41" t="str">
        <f t="shared" si="8"/>
        <v>M</v>
      </c>
      <c r="P108" s="40">
        <v>36.502400000000002</v>
      </c>
      <c r="Q108" s="41" t="str">
        <f t="shared" si="9"/>
        <v>L</v>
      </c>
      <c r="R108" s="40">
        <v>1.6279999999999999</v>
      </c>
      <c r="S108" s="41" t="str">
        <f t="shared" si="10"/>
        <v>S</v>
      </c>
      <c r="T108" s="40">
        <v>0.71199999999999997</v>
      </c>
      <c r="U108" s="41" t="str">
        <f t="shared" si="11"/>
        <v>S</v>
      </c>
      <c r="V108" s="40">
        <v>17.850000000000001</v>
      </c>
      <c r="W108" s="41" t="str">
        <f t="shared" si="12"/>
        <v>S</v>
      </c>
      <c r="X108" s="40">
        <v>9.7219999999999995</v>
      </c>
      <c r="Y108" s="41" t="str">
        <f t="shared" si="13"/>
        <v>S</v>
      </c>
    </row>
    <row r="109" spans="1:25" s="24" customFormat="1" ht="18" customHeight="1">
      <c r="A109" s="36">
        <v>967</v>
      </c>
      <c r="B109" s="37" t="s">
        <v>209</v>
      </c>
      <c r="C109" s="37" t="s">
        <v>210</v>
      </c>
      <c r="D109" s="37" t="s">
        <v>263</v>
      </c>
      <c r="E109" s="37"/>
      <c r="F109" s="37" t="s">
        <v>128</v>
      </c>
      <c r="G109" s="37" t="s">
        <v>129</v>
      </c>
      <c r="H109" s="37" t="s">
        <v>242</v>
      </c>
      <c r="I109" s="37" t="s">
        <v>30</v>
      </c>
      <c r="J109" s="38">
        <v>7.3</v>
      </c>
      <c r="K109" s="39">
        <v>0.14000000000000001</v>
      </c>
      <c r="L109" s="40">
        <v>0.52</v>
      </c>
      <c r="M109" s="41" t="str">
        <f t="shared" si="7"/>
        <v>M</v>
      </c>
      <c r="N109" s="40">
        <v>21.83</v>
      </c>
      <c r="O109" s="41" t="str">
        <f t="shared" si="8"/>
        <v>M</v>
      </c>
      <c r="P109" s="40">
        <v>52.659200000000006</v>
      </c>
      <c r="Q109" s="41" t="str">
        <f t="shared" si="9"/>
        <v>L</v>
      </c>
      <c r="R109" s="40">
        <v>4.7119999999999997</v>
      </c>
      <c r="S109" s="41" t="str">
        <f t="shared" si="10"/>
        <v>S</v>
      </c>
      <c r="T109" s="40">
        <v>0.77800000000000002</v>
      </c>
      <c r="U109" s="41" t="str">
        <f t="shared" si="11"/>
        <v>S</v>
      </c>
      <c r="V109" s="40">
        <v>12.82</v>
      </c>
      <c r="W109" s="41" t="str">
        <f t="shared" si="12"/>
        <v>S</v>
      </c>
      <c r="X109" s="40">
        <v>10.029999999999999</v>
      </c>
      <c r="Y109" s="41" t="str">
        <f t="shared" si="13"/>
        <v>S</v>
      </c>
    </row>
    <row r="110" spans="1:25" s="24" customFormat="1" ht="18" customHeight="1">
      <c r="A110" s="36">
        <v>968</v>
      </c>
      <c r="B110" s="37" t="s">
        <v>264</v>
      </c>
      <c r="C110" s="37" t="s">
        <v>191</v>
      </c>
      <c r="D110" s="37" t="s">
        <v>150</v>
      </c>
      <c r="E110" s="37"/>
      <c r="F110" s="37" t="s">
        <v>128</v>
      </c>
      <c r="G110" s="37" t="s">
        <v>129</v>
      </c>
      <c r="H110" s="37"/>
      <c r="I110" s="37" t="s">
        <v>30</v>
      </c>
      <c r="J110" s="38">
        <v>8</v>
      </c>
      <c r="K110" s="39" t="s">
        <v>265</v>
      </c>
      <c r="L110" s="40">
        <v>0.78</v>
      </c>
      <c r="M110" s="41" t="str">
        <f t="shared" si="7"/>
        <v>H</v>
      </c>
      <c r="N110" s="40">
        <v>13.09</v>
      </c>
      <c r="O110" s="41" t="str">
        <f t="shared" si="8"/>
        <v>M</v>
      </c>
      <c r="P110" s="40">
        <v>43.900800000000004</v>
      </c>
      <c r="Q110" s="41" t="str">
        <f t="shared" si="9"/>
        <v>L</v>
      </c>
      <c r="R110" s="40">
        <v>2.5960000000000001</v>
      </c>
      <c r="S110" s="41" t="str">
        <f t="shared" si="10"/>
        <v>S</v>
      </c>
      <c r="T110" s="40">
        <v>1.476</v>
      </c>
      <c r="U110" s="41" t="str">
        <f t="shared" si="11"/>
        <v>S</v>
      </c>
      <c r="V110" s="40">
        <v>21.08</v>
      </c>
      <c r="W110" s="41" t="str">
        <f t="shared" si="12"/>
        <v>S</v>
      </c>
      <c r="X110" s="40">
        <v>10.29</v>
      </c>
      <c r="Y110" s="41" t="str">
        <f t="shared" si="13"/>
        <v>S</v>
      </c>
    </row>
    <row r="111" spans="1:25" s="24" customFormat="1" ht="18" customHeight="1">
      <c r="A111" s="36">
        <v>969</v>
      </c>
      <c r="B111" s="37" t="s">
        <v>207</v>
      </c>
      <c r="C111" s="37" t="s">
        <v>208</v>
      </c>
      <c r="D111" s="37" t="s">
        <v>150</v>
      </c>
      <c r="E111" s="37"/>
      <c r="F111" s="37" t="s">
        <v>128</v>
      </c>
      <c r="G111" s="37" t="s">
        <v>129</v>
      </c>
      <c r="H111" s="37" t="s">
        <v>229</v>
      </c>
      <c r="I111" s="37" t="s">
        <v>30</v>
      </c>
      <c r="J111" s="38">
        <v>7.8</v>
      </c>
      <c r="K111" s="39">
        <v>0.16</v>
      </c>
      <c r="L111" s="40">
        <v>0.78</v>
      </c>
      <c r="M111" s="41" t="str">
        <f t="shared" si="7"/>
        <v>H</v>
      </c>
      <c r="N111" s="40">
        <v>12.58</v>
      </c>
      <c r="O111" s="41" t="str">
        <f t="shared" si="8"/>
        <v>M</v>
      </c>
      <c r="P111" s="40">
        <v>38.896000000000008</v>
      </c>
      <c r="Q111" s="41" t="str">
        <f t="shared" si="9"/>
        <v>L</v>
      </c>
      <c r="R111" s="40">
        <v>3.3079999999999998</v>
      </c>
      <c r="S111" s="41" t="str">
        <f t="shared" si="10"/>
        <v>S</v>
      </c>
      <c r="T111" s="40">
        <v>1.222</v>
      </c>
      <c r="U111" s="41" t="str">
        <f t="shared" si="11"/>
        <v>S</v>
      </c>
      <c r="V111" s="40">
        <v>21.12</v>
      </c>
      <c r="W111" s="41" t="str">
        <f t="shared" si="12"/>
        <v>S</v>
      </c>
      <c r="X111" s="40">
        <v>12.74</v>
      </c>
      <c r="Y111" s="41" t="str">
        <f t="shared" si="13"/>
        <v>S</v>
      </c>
    </row>
    <row r="112" spans="1:25" s="24" customFormat="1" ht="18" customHeight="1">
      <c r="A112" s="36">
        <v>970</v>
      </c>
      <c r="B112" s="37" t="s">
        <v>148</v>
      </c>
      <c r="C112" s="37" t="s">
        <v>149</v>
      </c>
      <c r="D112" s="37" t="s">
        <v>150</v>
      </c>
      <c r="E112" s="37"/>
      <c r="F112" s="37" t="s">
        <v>128</v>
      </c>
      <c r="G112" s="37" t="s">
        <v>129</v>
      </c>
      <c r="H112" s="37" t="s">
        <v>229</v>
      </c>
      <c r="I112" s="37" t="s">
        <v>30</v>
      </c>
      <c r="J112" s="38">
        <v>7.9</v>
      </c>
      <c r="K112" s="39">
        <v>0.15</v>
      </c>
      <c r="L112" s="40">
        <v>0.84499999999999997</v>
      </c>
      <c r="M112" s="41" t="str">
        <f t="shared" si="7"/>
        <v>H</v>
      </c>
      <c r="N112" s="40">
        <v>14.875840000000002</v>
      </c>
      <c r="O112" s="41" t="str">
        <f t="shared" si="8"/>
        <v>M</v>
      </c>
      <c r="P112" s="40">
        <v>54.291200000000003</v>
      </c>
      <c r="Q112" s="41" t="str">
        <f t="shared" si="9"/>
        <v>L</v>
      </c>
      <c r="R112" s="40">
        <v>3.3279999999999998</v>
      </c>
      <c r="S112" s="41" t="str">
        <f t="shared" si="10"/>
        <v>S</v>
      </c>
      <c r="T112" s="40">
        <v>1.302</v>
      </c>
      <c r="U112" s="41" t="str">
        <f t="shared" si="11"/>
        <v>S</v>
      </c>
      <c r="V112" s="40">
        <v>23.4</v>
      </c>
      <c r="W112" s="41" t="str">
        <f t="shared" si="12"/>
        <v>S</v>
      </c>
      <c r="X112" s="40">
        <v>11.21</v>
      </c>
      <c r="Y112" s="41" t="str">
        <f t="shared" si="13"/>
        <v>S</v>
      </c>
    </row>
    <row r="113" spans="1:25" s="24" customFormat="1" ht="18" customHeight="1">
      <c r="A113" s="36">
        <v>971</v>
      </c>
      <c r="B113" s="37" t="s">
        <v>231</v>
      </c>
      <c r="C113" s="37" t="s">
        <v>232</v>
      </c>
      <c r="D113" s="37" t="s">
        <v>126</v>
      </c>
      <c r="E113" s="37"/>
      <c r="F113" s="37" t="s">
        <v>128</v>
      </c>
      <c r="G113" s="37" t="s">
        <v>129</v>
      </c>
      <c r="H113" s="37" t="s">
        <v>266</v>
      </c>
      <c r="I113" s="37" t="s">
        <v>30</v>
      </c>
      <c r="J113" s="38">
        <v>7.4</v>
      </c>
      <c r="K113" s="39">
        <v>0.12</v>
      </c>
      <c r="L113" s="40">
        <v>0.39</v>
      </c>
      <c r="M113" s="41" t="str">
        <f t="shared" si="7"/>
        <v>L</v>
      </c>
      <c r="N113" s="40">
        <v>14.362880000000001</v>
      </c>
      <c r="O113" s="41" t="str">
        <f t="shared" si="8"/>
        <v>M</v>
      </c>
      <c r="P113" s="40">
        <v>34.870400000000004</v>
      </c>
      <c r="Q113" s="41" t="str">
        <f t="shared" si="9"/>
        <v>L</v>
      </c>
      <c r="R113" s="40">
        <v>1.3380000000000001</v>
      </c>
      <c r="S113" s="41" t="str">
        <f t="shared" si="10"/>
        <v>S</v>
      </c>
      <c r="T113" s="40">
        <v>0.752</v>
      </c>
      <c r="U113" s="41" t="str">
        <f t="shared" si="11"/>
        <v>S</v>
      </c>
      <c r="V113" s="40">
        <v>14.35</v>
      </c>
      <c r="W113" s="41" t="str">
        <f t="shared" si="12"/>
        <v>S</v>
      </c>
      <c r="X113" s="40">
        <v>7.5860000000000003</v>
      </c>
      <c r="Y113" s="41" t="str">
        <f t="shared" si="13"/>
        <v>S</v>
      </c>
    </row>
    <row r="114" spans="1:25" s="24" customFormat="1" ht="18" customHeight="1">
      <c r="A114" s="36">
        <v>972</v>
      </c>
      <c r="B114" s="37" t="s">
        <v>267</v>
      </c>
      <c r="C114" s="37" t="s">
        <v>268</v>
      </c>
      <c r="D114" s="37" t="s">
        <v>150</v>
      </c>
      <c r="E114" s="37"/>
      <c r="F114" s="37" t="s">
        <v>128</v>
      </c>
      <c r="G114" s="37" t="s">
        <v>129</v>
      </c>
      <c r="H114" s="37"/>
      <c r="I114" s="37" t="s">
        <v>30</v>
      </c>
      <c r="J114" s="38">
        <v>7.5</v>
      </c>
      <c r="K114" s="39">
        <v>0.12</v>
      </c>
      <c r="L114" s="40">
        <v>0.45500000000000002</v>
      </c>
      <c r="M114" s="41" t="str">
        <f t="shared" si="7"/>
        <v>L</v>
      </c>
      <c r="N114" s="40">
        <v>17.953600000000002</v>
      </c>
      <c r="O114" s="41" t="str">
        <f t="shared" si="8"/>
        <v>M</v>
      </c>
      <c r="P114" s="40">
        <v>38.787200000000006</v>
      </c>
      <c r="Q114" s="41" t="str">
        <f t="shared" si="9"/>
        <v>L</v>
      </c>
      <c r="R114" s="40">
        <v>2.3039999999999998</v>
      </c>
      <c r="S114" s="41" t="str">
        <f t="shared" si="10"/>
        <v>S</v>
      </c>
      <c r="T114" s="40">
        <v>0.72399999999999998</v>
      </c>
      <c r="U114" s="41" t="str">
        <f t="shared" si="11"/>
        <v>S</v>
      </c>
      <c r="V114" s="40">
        <v>17.89</v>
      </c>
      <c r="W114" s="41" t="str">
        <f t="shared" si="12"/>
        <v>S</v>
      </c>
      <c r="X114" s="40">
        <v>9.1820000000000004</v>
      </c>
      <c r="Y114" s="41" t="str">
        <f t="shared" si="13"/>
        <v>S</v>
      </c>
    </row>
    <row r="115" spans="1:25" s="24" customFormat="1" ht="18" customHeight="1">
      <c r="A115" s="36">
        <v>973</v>
      </c>
      <c r="B115" s="37" t="s">
        <v>42</v>
      </c>
      <c r="C115" s="37" t="s">
        <v>197</v>
      </c>
      <c r="D115" s="37" t="s">
        <v>165</v>
      </c>
      <c r="E115" s="37"/>
      <c r="F115" s="37" t="s">
        <v>128</v>
      </c>
      <c r="G115" s="37" t="s">
        <v>129</v>
      </c>
      <c r="H115" s="37"/>
      <c r="I115" s="37" t="s">
        <v>30</v>
      </c>
      <c r="J115" s="38">
        <v>7.3</v>
      </c>
      <c r="K115" s="39">
        <v>0.1</v>
      </c>
      <c r="L115" s="40">
        <v>0.32500000000000001</v>
      </c>
      <c r="M115" s="41" t="str">
        <f t="shared" si="7"/>
        <v>L</v>
      </c>
      <c r="N115" s="40">
        <v>16.670000000000002</v>
      </c>
      <c r="O115" s="41" t="str">
        <f t="shared" si="8"/>
        <v>M</v>
      </c>
      <c r="P115" s="40">
        <v>34.870400000000004</v>
      </c>
      <c r="Q115" s="41" t="str">
        <f t="shared" si="9"/>
        <v>L</v>
      </c>
      <c r="R115" s="40">
        <v>1.3120000000000001</v>
      </c>
      <c r="S115" s="41" t="str">
        <f t="shared" si="10"/>
        <v>S</v>
      </c>
      <c r="T115" s="40">
        <v>0.56399999999999995</v>
      </c>
      <c r="U115" s="41" t="str">
        <f t="shared" si="11"/>
        <v>S</v>
      </c>
      <c r="V115" s="40">
        <v>16.8</v>
      </c>
      <c r="W115" s="41" t="str">
        <f t="shared" si="12"/>
        <v>S</v>
      </c>
      <c r="X115" s="40">
        <v>7.4640000000000004</v>
      </c>
      <c r="Y115" s="41" t="str">
        <f t="shared" si="13"/>
        <v>S</v>
      </c>
    </row>
    <row r="116" spans="1:25" s="24" customFormat="1" ht="18" customHeight="1">
      <c r="A116" s="36">
        <v>974</v>
      </c>
      <c r="B116" s="37" t="s">
        <v>269</v>
      </c>
      <c r="C116" s="37" t="s">
        <v>226</v>
      </c>
      <c r="D116" s="37" t="s">
        <v>205</v>
      </c>
      <c r="E116" s="37"/>
      <c r="F116" s="37" t="s">
        <v>128</v>
      </c>
      <c r="G116" s="37" t="s">
        <v>129</v>
      </c>
      <c r="H116" s="37" t="s">
        <v>242</v>
      </c>
      <c r="I116" s="37" t="s">
        <v>30</v>
      </c>
      <c r="J116" s="38">
        <v>7.5</v>
      </c>
      <c r="K116" s="39">
        <v>0.2</v>
      </c>
      <c r="L116" s="40">
        <v>0.97500000000000009</v>
      </c>
      <c r="M116" s="41" t="str">
        <f t="shared" si="7"/>
        <v>H</v>
      </c>
      <c r="N116" s="40">
        <v>11.55</v>
      </c>
      <c r="O116" s="41" t="str">
        <f t="shared" si="8"/>
        <v>M</v>
      </c>
      <c r="P116" s="40">
        <v>55.324800000000003</v>
      </c>
      <c r="Q116" s="41" t="str">
        <f t="shared" si="9"/>
        <v>L</v>
      </c>
      <c r="R116" s="40">
        <v>2.62</v>
      </c>
      <c r="S116" s="41" t="str">
        <f t="shared" si="10"/>
        <v>S</v>
      </c>
      <c r="T116" s="40">
        <v>4.4020000000000001</v>
      </c>
      <c r="U116" s="41" t="str">
        <f t="shared" si="11"/>
        <v>S</v>
      </c>
      <c r="V116" s="40">
        <v>28.2</v>
      </c>
      <c r="W116" s="41" t="str">
        <f t="shared" si="12"/>
        <v>S</v>
      </c>
      <c r="X116" s="40">
        <v>13.84</v>
      </c>
      <c r="Y116" s="41" t="str">
        <f t="shared" si="13"/>
        <v>S</v>
      </c>
    </row>
    <row r="117" spans="1:25" s="24" customFormat="1" ht="18" customHeight="1">
      <c r="A117" s="36">
        <v>975</v>
      </c>
      <c r="B117" s="37" t="s">
        <v>124</v>
      </c>
      <c r="C117" s="37" t="s">
        <v>125</v>
      </c>
      <c r="D117" s="37" t="s">
        <v>126</v>
      </c>
      <c r="E117" s="37"/>
      <c r="F117" s="37" t="s">
        <v>128</v>
      </c>
      <c r="G117" s="37" t="s">
        <v>129</v>
      </c>
      <c r="H117" s="37" t="s">
        <v>270</v>
      </c>
      <c r="I117" s="37" t="s">
        <v>30</v>
      </c>
      <c r="J117" s="38">
        <v>7</v>
      </c>
      <c r="K117" s="39">
        <v>0.09</v>
      </c>
      <c r="L117" s="40">
        <v>0.45500000000000002</v>
      </c>
      <c r="M117" s="41" t="str">
        <f t="shared" si="7"/>
        <v>L</v>
      </c>
      <c r="N117" s="40">
        <v>14.62</v>
      </c>
      <c r="O117" s="41" t="str">
        <f t="shared" si="8"/>
        <v>M</v>
      </c>
      <c r="P117" s="40">
        <v>34.544000000000004</v>
      </c>
      <c r="Q117" s="41" t="str">
        <f t="shared" si="9"/>
        <v>L</v>
      </c>
      <c r="R117" s="40">
        <v>0.82</v>
      </c>
      <c r="S117" s="41" t="str">
        <f t="shared" si="10"/>
        <v>S</v>
      </c>
      <c r="T117" s="40">
        <v>0.68400000000000005</v>
      </c>
      <c r="U117" s="41" t="str">
        <f t="shared" si="11"/>
        <v>S</v>
      </c>
      <c r="V117" s="40">
        <v>17.5</v>
      </c>
      <c r="W117" s="41" t="str">
        <f t="shared" si="12"/>
        <v>S</v>
      </c>
      <c r="X117" s="40">
        <v>4.9640000000000004</v>
      </c>
      <c r="Y117" s="41" t="str">
        <f t="shared" si="13"/>
        <v>S</v>
      </c>
    </row>
    <row r="118" spans="1:25" s="24" customFormat="1" ht="18" customHeight="1">
      <c r="A118" s="36">
        <v>976</v>
      </c>
      <c r="B118" s="37" t="s">
        <v>215</v>
      </c>
      <c r="C118" s="37" t="s">
        <v>216</v>
      </c>
      <c r="D118" s="37" t="s">
        <v>217</v>
      </c>
      <c r="E118" s="37"/>
      <c r="F118" s="37" t="s">
        <v>128</v>
      </c>
      <c r="G118" s="37" t="s">
        <v>129</v>
      </c>
      <c r="H118" s="37"/>
      <c r="I118" s="37" t="s">
        <v>30</v>
      </c>
      <c r="J118" s="38">
        <v>7.5</v>
      </c>
      <c r="K118" s="39">
        <v>0.1</v>
      </c>
      <c r="L118" s="40">
        <v>0.39</v>
      </c>
      <c r="M118" s="41" t="str">
        <f t="shared" si="7"/>
        <v>L</v>
      </c>
      <c r="N118" s="40">
        <v>21.031360000000003</v>
      </c>
      <c r="O118" s="41" t="str">
        <f t="shared" si="8"/>
        <v>M</v>
      </c>
      <c r="P118" s="40">
        <v>33.401600000000002</v>
      </c>
      <c r="Q118" s="41" t="str">
        <f t="shared" si="9"/>
        <v>L</v>
      </c>
      <c r="R118" s="40">
        <v>1.774</v>
      </c>
      <c r="S118" s="41" t="str">
        <f t="shared" si="10"/>
        <v>S</v>
      </c>
      <c r="T118" s="40">
        <v>0.98</v>
      </c>
      <c r="U118" s="41" t="str">
        <f t="shared" si="11"/>
        <v>S</v>
      </c>
      <c r="V118" s="40">
        <v>16.579999999999998</v>
      </c>
      <c r="W118" s="41" t="str">
        <f t="shared" si="12"/>
        <v>S</v>
      </c>
      <c r="X118" s="40">
        <v>9.4380000000000006</v>
      </c>
      <c r="Y118" s="41" t="str">
        <f t="shared" si="13"/>
        <v>S</v>
      </c>
    </row>
    <row r="119" spans="1:25" s="24" customFormat="1" ht="18" customHeight="1">
      <c r="A119" s="36">
        <v>977</v>
      </c>
      <c r="B119" s="37" t="s">
        <v>209</v>
      </c>
      <c r="C119" s="37" t="s">
        <v>210</v>
      </c>
      <c r="D119" s="37" t="s">
        <v>263</v>
      </c>
      <c r="E119" s="37"/>
      <c r="F119" s="37" t="s">
        <v>128</v>
      </c>
      <c r="G119" s="37" t="s">
        <v>129</v>
      </c>
      <c r="H119" s="37" t="s">
        <v>147</v>
      </c>
      <c r="I119" s="37" t="s">
        <v>30</v>
      </c>
      <c r="J119" s="38">
        <v>7.2</v>
      </c>
      <c r="K119" s="39">
        <v>0.1</v>
      </c>
      <c r="L119" s="40">
        <v>0.39</v>
      </c>
      <c r="M119" s="41" t="str">
        <f t="shared" si="7"/>
        <v>L</v>
      </c>
      <c r="N119" s="40">
        <v>11.798080000000001</v>
      </c>
      <c r="O119" s="41" t="str">
        <f t="shared" si="8"/>
        <v>M</v>
      </c>
      <c r="P119" s="40">
        <v>35.795200000000001</v>
      </c>
      <c r="Q119" s="41" t="str">
        <f t="shared" si="9"/>
        <v>L</v>
      </c>
      <c r="R119" s="40">
        <v>1.1359999999999999</v>
      </c>
      <c r="S119" s="41" t="str">
        <f t="shared" si="10"/>
        <v>S</v>
      </c>
      <c r="T119" s="40">
        <v>0.39</v>
      </c>
      <c r="U119" s="41" t="str">
        <f t="shared" si="11"/>
        <v>S</v>
      </c>
      <c r="V119" s="40">
        <v>12.52</v>
      </c>
      <c r="W119" s="41" t="str">
        <f t="shared" si="12"/>
        <v>S</v>
      </c>
      <c r="X119" s="40">
        <v>6.9379999999999997</v>
      </c>
      <c r="Y119" s="41" t="str">
        <f t="shared" si="13"/>
        <v>S</v>
      </c>
    </row>
    <row r="120" spans="1:25" s="24" customFormat="1" ht="18" customHeight="1">
      <c r="A120" s="36">
        <v>978</v>
      </c>
      <c r="B120" s="37" t="s">
        <v>256</v>
      </c>
      <c r="C120" s="37" t="s">
        <v>149</v>
      </c>
      <c r="D120" s="37" t="s">
        <v>150</v>
      </c>
      <c r="E120" s="37"/>
      <c r="F120" s="37" t="s">
        <v>128</v>
      </c>
      <c r="G120" s="37" t="s">
        <v>129</v>
      </c>
      <c r="H120" s="37" t="s">
        <v>271</v>
      </c>
      <c r="I120" s="37" t="s">
        <v>30</v>
      </c>
      <c r="J120" s="38">
        <v>7.2</v>
      </c>
      <c r="K120" s="39">
        <v>0.11</v>
      </c>
      <c r="L120" s="40">
        <v>0.39</v>
      </c>
      <c r="M120" s="41" t="str">
        <f t="shared" si="7"/>
        <v>L</v>
      </c>
      <c r="N120" s="40">
        <v>17.45</v>
      </c>
      <c r="O120" s="41" t="str">
        <f t="shared" si="8"/>
        <v>M</v>
      </c>
      <c r="P120" s="40">
        <v>34.870400000000004</v>
      </c>
      <c r="Q120" s="41" t="str">
        <f t="shared" si="9"/>
        <v>L</v>
      </c>
      <c r="R120" s="40">
        <v>1.68</v>
      </c>
      <c r="S120" s="41" t="str">
        <f t="shared" si="10"/>
        <v>S</v>
      </c>
      <c r="T120" s="40">
        <v>0.76600000000000001</v>
      </c>
      <c r="U120" s="41" t="str">
        <f t="shared" si="11"/>
        <v>S</v>
      </c>
      <c r="V120" s="40">
        <v>16.75</v>
      </c>
      <c r="W120" s="41" t="str">
        <f t="shared" si="12"/>
        <v>S</v>
      </c>
      <c r="X120" s="40">
        <v>9.14</v>
      </c>
      <c r="Y120" s="41" t="str">
        <f t="shared" si="13"/>
        <v>S</v>
      </c>
    </row>
    <row r="121" spans="1:25" s="24" customFormat="1" ht="18" customHeight="1">
      <c r="A121" s="36">
        <v>979</v>
      </c>
      <c r="B121" s="37" t="s">
        <v>149</v>
      </c>
      <c r="C121" s="37" t="s">
        <v>258</v>
      </c>
      <c r="D121" s="37" t="s">
        <v>150</v>
      </c>
      <c r="E121" s="37"/>
      <c r="F121" s="37" t="s">
        <v>128</v>
      </c>
      <c r="G121" s="37" t="s">
        <v>129</v>
      </c>
      <c r="H121" s="37"/>
      <c r="I121" s="37" t="s">
        <v>30</v>
      </c>
      <c r="J121" s="38">
        <v>7.5</v>
      </c>
      <c r="K121" s="39">
        <v>0.14000000000000001</v>
      </c>
      <c r="L121" s="40">
        <v>0.45500000000000002</v>
      </c>
      <c r="M121" s="41" t="str">
        <f t="shared" si="7"/>
        <v>L</v>
      </c>
      <c r="N121" s="41">
        <v>12.66</v>
      </c>
      <c r="O121" s="41" t="str">
        <f t="shared" si="8"/>
        <v>M</v>
      </c>
      <c r="P121" s="40">
        <v>36.828800000000001</v>
      </c>
      <c r="Q121" s="41" t="str">
        <f t="shared" si="9"/>
        <v>L</v>
      </c>
      <c r="R121" s="40">
        <v>3.2080000000000002</v>
      </c>
      <c r="S121" s="41" t="str">
        <f t="shared" si="10"/>
        <v>S</v>
      </c>
      <c r="T121" s="40">
        <v>1.1539999999999999</v>
      </c>
      <c r="U121" s="41" t="str">
        <f t="shared" si="11"/>
        <v>S</v>
      </c>
      <c r="V121" s="40">
        <v>18.72</v>
      </c>
      <c r="W121" s="41" t="str">
        <f t="shared" si="12"/>
        <v>S</v>
      </c>
      <c r="X121" s="40">
        <v>11.01</v>
      </c>
      <c r="Y121" s="41" t="str">
        <f t="shared" si="13"/>
        <v>S</v>
      </c>
    </row>
    <row r="122" spans="1:25" s="24" customFormat="1" ht="18" customHeight="1">
      <c r="A122" s="36">
        <v>980</v>
      </c>
      <c r="B122" s="37" t="s">
        <v>272</v>
      </c>
      <c r="C122" s="37" t="s">
        <v>273</v>
      </c>
      <c r="D122" s="37" t="s">
        <v>168</v>
      </c>
      <c r="E122" s="37"/>
      <c r="F122" s="37" t="s">
        <v>128</v>
      </c>
      <c r="G122" s="37" t="s">
        <v>129</v>
      </c>
      <c r="H122" s="37" t="s">
        <v>137</v>
      </c>
      <c r="I122" s="37" t="s">
        <v>30</v>
      </c>
      <c r="J122" s="38">
        <v>7.3</v>
      </c>
      <c r="K122" s="39">
        <v>0.17</v>
      </c>
      <c r="L122" s="40">
        <v>0.52</v>
      </c>
      <c r="M122" s="41" t="str">
        <f t="shared" si="7"/>
        <v>M</v>
      </c>
      <c r="N122" s="41">
        <v>18.46</v>
      </c>
      <c r="O122" s="41" t="str">
        <f t="shared" si="8"/>
        <v>M</v>
      </c>
      <c r="P122" s="40">
        <v>72.732799999999997</v>
      </c>
      <c r="Q122" s="41" t="str">
        <f t="shared" si="9"/>
        <v>M</v>
      </c>
      <c r="R122" s="40">
        <v>2.4500000000000002</v>
      </c>
      <c r="S122" s="41" t="str">
        <f t="shared" si="10"/>
        <v>S</v>
      </c>
      <c r="T122" s="40">
        <v>1.1140000000000001</v>
      </c>
      <c r="U122" s="41" t="str">
        <f t="shared" si="11"/>
        <v>S</v>
      </c>
      <c r="V122" s="40">
        <v>26.84</v>
      </c>
      <c r="W122" s="41" t="str">
        <f t="shared" si="12"/>
        <v>S</v>
      </c>
      <c r="X122" s="40">
        <v>6.33</v>
      </c>
      <c r="Y122" s="41" t="str">
        <f t="shared" si="13"/>
        <v>S</v>
      </c>
    </row>
    <row r="123" spans="1:25" s="24" customFormat="1" ht="18" customHeight="1">
      <c r="A123" s="36">
        <v>981</v>
      </c>
      <c r="B123" s="37" t="s">
        <v>274</v>
      </c>
      <c r="C123" s="37" t="s">
        <v>34</v>
      </c>
      <c r="D123" s="37" t="s">
        <v>33</v>
      </c>
      <c r="E123" s="37"/>
      <c r="F123" s="37" t="s">
        <v>28</v>
      </c>
      <c r="G123" s="37" t="s">
        <v>29</v>
      </c>
      <c r="H123" s="37">
        <v>4</v>
      </c>
      <c r="I123" s="37" t="s">
        <v>30</v>
      </c>
      <c r="J123" s="38">
        <v>8.5</v>
      </c>
      <c r="K123" s="39">
        <v>0.3</v>
      </c>
      <c r="L123" s="40">
        <v>0.99</v>
      </c>
      <c r="M123" s="41" t="str">
        <f t="shared" si="7"/>
        <v>H</v>
      </c>
      <c r="N123" s="41">
        <v>19.27</v>
      </c>
      <c r="O123" s="41" t="str">
        <f t="shared" si="8"/>
        <v>M</v>
      </c>
      <c r="P123" s="40">
        <v>122.45440000000002</v>
      </c>
      <c r="Q123" s="41" t="str">
        <f t="shared" si="9"/>
        <v>M</v>
      </c>
      <c r="R123" s="40">
        <v>4.8259999999999996</v>
      </c>
      <c r="S123" s="41" t="str">
        <f t="shared" si="10"/>
        <v>S</v>
      </c>
      <c r="T123" s="40">
        <v>2.63</v>
      </c>
      <c r="U123" s="41" t="str">
        <f t="shared" si="11"/>
        <v>S</v>
      </c>
      <c r="V123" s="40">
        <v>21.82</v>
      </c>
      <c r="W123" s="41" t="str">
        <f t="shared" si="12"/>
        <v>S</v>
      </c>
      <c r="X123" s="40">
        <v>6.7359999999999998</v>
      </c>
      <c r="Y123" s="41" t="str">
        <f t="shared" si="13"/>
        <v>S</v>
      </c>
    </row>
    <row r="124" spans="1:25" s="24" customFormat="1" ht="18" customHeight="1">
      <c r="A124" s="36">
        <v>982</v>
      </c>
      <c r="B124" s="37" t="s">
        <v>275</v>
      </c>
      <c r="C124" s="37" t="s">
        <v>276</v>
      </c>
      <c r="D124" s="37" t="s">
        <v>27</v>
      </c>
      <c r="E124" s="37"/>
      <c r="F124" s="37" t="s">
        <v>28</v>
      </c>
      <c r="G124" s="37" t="s">
        <v>29</v>
      </c>
      <c r="H124" s="37">
        <v>1</v>
      </c>
      <c r="I124" s="37" t="s">
        <v>30</v>
      </c>
      <c r="J124" s="38">
        <v>8</v>
      </c>
      <c r="K124" s="39">
        <v>0.39</v>
      </c>
      <c r="L124" s="40">
        <v>0.98</v>
      </c>
      <c r="M124" s="41" t="str">
        <f t="shared" si="7"/>
        <v>H</v>
      </c>
      <c r="N124" s="41">
        <v>23.44</v>
      </c>
      <c r="O124" s="41" t="str">
        <f t="shared" si="8"/>
        <v>H</v>
      </c>
      <c r="P124" s="40">
        <v>171.79519999999999</v>
      </c>
      <c r="Q124" s="41" t="str">
        <f t="shared" si="9"/>
        <v>H</v>
      </c>
      <c r="R124" s="40">
        <v>1.9</v>
      </c>
      <c r="S124" s="41" t="str">
        <f t="shared" si="10"/>
        <v>S</v>
      </c>
      <c r="T124" s="40">
        <v>2.3220000000000001</v>
      </c>
      <c r="U124" s="41" t="str">
        <f t="shared" si="11"/>
        <v>S</v>
      </c>
      <c r="V124" s="40">
        <v>11.29</v>
      </c>
      <c r="W124" s="41" t="str">
        <f t="shared" si="12"/>
        <v>S</v>
      </c>
      <c r="X124" s="40">
        <v>5.8840000000000003</v>
      </c>
      <c r="Y124" s="41" t="str">
        <f t="shared" si="13"/>
        <v>S</v>
      </c>
    </row>
    <row r="125" spans="1:25" s="24" customFormat="1" ht="18" customHeight="1">
      <c r="A125" s="36">
        <v>983</v>
      </c>
      <c r="B125" s="37" t="s">
        <v>31</v>
      </c>
      <c r="C125" s="37" t="s">
        <v>32</v>
      </c>
      <c r="D125" s="37" t="s">
        <v>33</v>
      </c>
      <c r="E125" s="37" t="s">
        <v>33</v>
      </c>
      <c r="F125" s="37" t="s">
        <v>28</v>
      </c>
      <c r="G125" s="37" t="s">
        <v>29</v>
      </c>
      <c r="H125" s="37">
        <v>2</v>
      </c>
      <c r="I125" s="37" t="s">
        <v>30</v>
      </c>
      <c r="J125" s="38">
        <v>8</v>
      </c>
      <c r="K125" s="39">
        <v>0.28000000000000003</v>
      </c>
      <c r="L125" s="40">
        <v>0.93599999999999994</v>
      </c>
      <c r="M125" s="41" t="str">
        <f t="shared" si="7"/>
        <v>H</v>
      </c>
      <c r="N125" s="41">
        <v>14.57</v>
      </c>
      <c r="O125" s="41" t="str">
        <f t="shared" si="8"/>
        <v>M</v>
      </c>
      <c r="P125" s="40">
        <v>64.083200000000005</v>
      </c>
      <c r="Q125" s="41" t="str">
        <f t="shared" si="9"/>
        <v>M</v>
      </c>
      <c r="R125" s="40">
        <v>4.6680000000000001</v>
      </c>
      <c r="S125" s="41" t="str">
        <f t="shared" si="10"/>
        <v>S</v>
      </c>
      <c r="T125" s="40">
        <v>2.3479999999999999</v>
      </c>
      <c r="U125" s="41" t="str">
        <f t="shared" si="11"/>
        <v>S</v>
      </c>
      <c r="V125" s="40">
        <v>25.8</v>
      </c>
      <c r="W125" s="41" t="str">
        <f t="shared" si="12"/>
        <v>S</v>
      </c>
      <c r="X125" s="40">
        <v>3.64</v>
      </c>
      <c r="Y125" s="41" t="str">
        <f t="shared" si="13"/>
        <v>S</v>
      </c>
    </row>
    <row r="126" spans="1:25" s="24" customFormat="1" ht="18" customHeight="1">
      <c r="A126" s="36">
        <v>984</v>
      </c>
      <c r="B126" s="37" t="s">
        <v>34</v>
      </c>
      <c r="C126" s="37" t="s">
        <v>277</v>
      </c>
      <c r="D126" s="37" t="s">
        <v>27</v>
      </c>
      <c r="E126" s="37"/>
      <c r="F126" s="37" t="s">
        <v>28</v>
      </c>
      <c r="G126" s="37" t="s">
        <v>29</v>
      </c>
      <c r="H126" s="37">
        <v>1</v>
      </c>
      <c r="I126" s="37" t="s">
        <v>30</v>
      </c>
      <c r="J126" s="38">
        <v>8.1999999999999993</v>
      </c>
      <c r="K126" s="39">
        <v>0.3</v>
      </c>
      <c r="L126" s="40">
        <v>0.91</v>
      </c>
      <c r="M126" s="41" t="str">
        <f t="shared" si="7"/>
        <v>H</v>
      </c>
      <c r="N126" s="41">
        <v>17.579999999999998</v>
      </c>
      <c r="O126" s="41" t="str">
        <f t="shared" si="8"/>
        <v>M</v>
      </c>
      <c r="P126" s="40">
        <v>158.1952</v>
      </c>
      <c r="Q126" s="41" t="str">
        <f t="shared" si="9"/>
        <v>H</v>
      </c>
      <c r="R126" s="40">
        <v>2.3740000000000001</v>
      </c>
      <c r="S126" s="41" t="str">
        <f t="shared" si="10"/>
        <v>S</v>
      </c>
      <c r="T126" s="40">
        <v>2.9260000000000002</v>
      </c>
      <c r="U126" s="41" t="str">
        <f t="shared" si="11"/>
        <v>S</v>
      </c>
      <c r="V126" s="40">
        <v>19.03</v>
      </c>
      <c r="W126" s="41" t="str">
        <f t="shared" si="12"/>
        <v>S</v>
      </c>
      <c r="X126" s="40">
        <v>6.2619999999999996</v>
      </c>
      <c r="Y126" s="41" t="str">
        <f t="shared" si="13"/>
        <v>S</v>
      </c>
    </row>
    <row r="127" spans="1:25" s="24" customFormat="1" ht="18" customHeight="1">
      <c r="A127" s="36">
        <v>985</v>
      </c>
      <c r="B127" s="37" t="s">
        <v>39</v>
      </c>
      <c r="C127" s="37" t="s">
        <v>34</v>
      </c>
      <c r="D127" s="37" t="s">
        <v>33</v>
      </c>
      <c r="E127" s="37"/>
      <c r="F127" s="37" t="s">
        <v>28</v>
      </c>
      <c r="G127" s="37" t="s">
        <v>29</v>
      </c>
      <c r="H127" s="37">
        <v>3</v>
      </c>
      <c r="I127" s="37" t="s">
        <v>30</v>
      </c>
      <c r="J127" s="38">
        <v>8.6</v>
      </c>
      <c r="K127" s="39">
        <v>0.24</v>
      </c>
      <c r="L127" s="40">
        <v>0.93599999999999994</v>
      </c>
      <c r="M127" s="41" t="str">
        <f t="shared" si="7"/>
        <v>H</v>
      </c>
      <c r="N127" s="41">
        <v>14.66</v>
      </c>
      <c r="O127" s="41" t="str">
        <f t="shared" si="8"/>
        <v>M</v>
      </c>
      <c r="P127" s="40">
        <v>88.8352</v>
      </c>
      <c r="Q127" s="41" t="str">
        <f t="shared" si="9"/>
        <v>M</v>
      </c>
      <c r="R127" s="40">
        <v>3.6760000000000002</v>
      </c>
      <c r="S127" s="41" t="str">
        <f t="shared" si="10"/>
        <v>S</v>
      </c>
      <c r="T127" s="40">
        <v>1.946</v>
      </c>
      <c r="U127" s="41" t="str">
        <f t="shared" si="11"/>
        <v>S</v>
      </c>
      <c r="V127" s="40">
        <v>20.68</v>
      </c>
      <c r="W127" s="41" t="str">
        <f t="shared" si="12"/>
        <v>S</v>
      </c>
      <c r="X127" s="40">
        <v>6.452</v>
      </c>
      <c r="Y127" s="41" t="str">
        <f t="shared" si="13"/>
        <v>S</v>
      </c>
    </row>
    <row r="128" spans="1:25" s="24" customFormat="1" ht="18" customHeight="1">
      <c r="A128" s="36">
        <v>986</v>
      </c>
      <c r="B128" s="37" t="s">
        <v>51</v>
      </c>
      <c r="C128" s="37" t="s">
        <v>52</v>
      </c>
      <c r="D128" s="37" t="s">
        <v>33</v>
      </c>
      <c r="E128" s="37"/>
      <c r="F128" s="37" t="s">
        <v>28</v>
      </c>
      <c r="G128" s="37" t="s">
        <v>29</v>
      </c>
      <c r="H128" s="37">
        <v>1</v>
      </c>
      <c r="I128" s="37" t="s">
        <v>30</v>
      </c>
      <c r="J128" s="38">
        <v>8.1</v>
      </c>
      <c r="K128" s="39">
        <v>0.36</v>
      </c>
      <c r="L128" s="40">
        <v>0.93599999999999994</v>
      </c>
      <c r="M128" s="41" t="str">
        <f t="shared" si="7"/>
        <v>H</v>
      </c>
      <c r="N128" s="41">
        <v>18.239999999999998</v>
      </c>
      <c r="O128" s="41" t="str">
        <f t="shared" si="8"/>
        <v>M</v>
      </c>
      <c r="P128" s="40">
        <v>211.01760000000002</v>
      </c>
      <c r="Q128" s="41" t="str">
        <f t="shared" si="9"/>
        <v>H</v>
      </c>
      <c r="R128" s="40">
        <v>3.504</v>
      </c>
      <c r="S128" s="41" t="str">
        <f t="shared" si="10"/>
        <v>S</v>
      </c>
      <c r="T128" s="40">
        <v>2.86</v>
      </c>
      <c r="U128" s="41" t="str">
        <f t="shared" si="11"/>
        <v>S</v>
      </c>
      <c r="V128" s="40">
        <v>20.46</v>
      </c>
      <c r="W128" s="41" t="str">
        <f t="shared" si="12"/>
        <v>S</v>
      </c>
      <c r="X128" s="40">
        <v>4.7619999999999996</v>
      </c>
      <c r="Y128" s="41" t="str">
        <f t="shared" si="13"/>
        <v>S</v>
      </c>
    </row>
    <row r="129" spans="1:25" s="24" customFormat="1" ht="18" customHeight="1">
      <c r="A129" s="36">
        <v>987</v>
      </c>
      <c r="B129" s="37" t="s">
        <v>31</v>
      </c>
      <c r="C129" s="37" t="s">
        <v>32</v>
      </c>
      <c r="D129" s="37" t="s">
        <v>33</v>
      </c>
      <c r="E129" s="37" t="s">
        <v>33</v>
      </c>
      <c r="F129" s="37" t="s">
        <v>28</v>
      </c>
      <c r="G129" s="37" t="s">
        <v>29</v>
      </c>
      <c r="H129" s="37">
        <v>3</v>
      </c>
      <c r="I129" s="37" t="s">
        <v>30</v>
      </c>
      <c r="J129" s="38">
        <v>7.9</v>
      </c>
      <c r="K129" s="39">
        <v>0.27</v>
      </c>
      <c r="L129" s="40">
        <v>0.91</v>
      </c>
      <c r="M129" s="41" t="str">
        <f t="shared" si="7"/>
        <v>H</v>
      </c>
      <c r="N129" s="41">
        <v>18.68</v>
      </c>
      <c r="O129" s="41" t="str">
        <f t="shared" si="8"/>
        <v>M</v>
      </c>
      <c r="P129" s="40">
        <v>73.004800000000003</v>
      </c>
      <c r="Q129" s="41" t="str">
        <f t="shared" si="9"/>
        <v>M</v>
      </c>
      <c r="R129" s="40">
        <v>5.274</v>
      </c>
      <c r="S129" s="41" t="str">
        <f t="shared" si="10"/>
        <v>S</v>
      </c>
      <c r="T129" s="40">
        <v>2.496</v>
      </c>
      <c r="U129" s="41" t="str">
        <f t="shared" si="11"/>
        <v>S</v>
      </c>
      <c r="V129" s="40">
        <v>26.36</v>
      </c>
      <c r="W129" s="41" t="str">
        <f t="shared" si="12"/>
        <v>S</v>
      </c>
      <c r="X129" s="40">
        <v>3.452</v>
      </c>
      <c r="Y129" s="41" t="str">
        <f t="shared" si="13"/>
        <v>S</v>
      </c>
    </row>
    <row r="130" spans="1:25" s="24" customFormat="1" ht="18" customHeight="1">
      <c r="A130" s="36">
        <v>988</v>
      </c>
      <c r="B130" s="37" t="s">
        <v>278</v>
      </c>
      <c r="C130" s="37" t="s">
        <v>279</v>
      </c>
      <c r="D130" s="37" t="s">
        <v>27</v>
      </c>
      <c r="E130" s="37"/>
      <c r="F130" s="37" t="s">
        <v>28</v>
      </c>
      <c r="G130" s="37" t="s">
        <v>29</v>
      </c>
      <c r="H130" s="37">
        <v>1</v>
      </c>
      <c r="I130" s="37" t="s">
        <v>30</v>
      </c>
      <c r="J130" s="38">
        <v>8.1</v>
      </c>
      <c r="K130" s="39">
        <v>0.3</v>
      </c>
      <c r="L130" s="40">
        <v>0.78</v>
      </c>
      <c r="M130" s="41" t="str">
        <f t="shared" si="7"/>
        <v>H</v>
      </c>
      <c r="N130" s="41">
        <v>14.66</v>
      </c>
      <c r="O130" s="41" t="str">
        <f t="shared" si="8"/>
        <v>M</v>
      </c>
      <c r="P130" s="40">
        <v>214.22720000000004</v>
      </c>
      <c r="Q130" s="41" t="str">
        <f t="shared" si="9"/>
        <v>H</v>
      </c>
      <c r="R130" s="40">
        <v>1.704</v>
      </c>
      <c r="S130" s="41" t="str">
        <f t="shared" si="10"/>
        <v>S</v>
      </c>
      <c r="T130" s="40">
        <v>2.59</v>
      </c>
      <c r="U130" s="41" t="str">
        <f t="shared" si="11"/>
        <v>S</v>
      </c>
      <c r="V130" s="40">
        <v>14.96</v>
      </c>
      <c r="W130" s="41" t="str">
        <f t="shared" si="12"/>
        <v>S</v>
      </c>
      <c r="X130" s="40">
        <v>5.0720000000000001</v>
      </c>
      <c r="Y130" s="41" t="str">
        <f t="shared" si="13"/>
        <v>S</v>
      </c>
    </row>
    <row r="131" spans="1:25" s="24" customFormat="1" ht="18" customHeight="1">
      <c r="A131" s="36">
        <v>989</v>
      </c>
      <c r="B131" s="37" t="s">
        <v>37</v>
      </c>
      <c r="C131" s="37" t="s">
        <v>38</v>
      </c>
      <c r="D131" s="37" t="s">
        <v>33</v>
      </c>
      <c r="E131" s="37"/>
      <c r="F131" s="37" t="s">
        <v>28</v>
      </c>
      <c r="G131" s="37" t="s">
        <v>29</v>
      </c>
      <c r="H131" s="37">
        <v>5</v>
      </c>
      <c r="I131" s="37" t="s">
        <v>30</v>
      </c>
      <c r="J131" s="38">
        <v>8.6</v>
      </c>
      <c r="K131" s="39">
        <v>0.26</v>
      </c>
      <c r="L131" s="40">
        <v>0.91</v>
      </c>
      <c r="M131" s="41" t="str">
        <f t="shared" si="7"/>
        <v>H</v>
      </c>
      <c r="N131" s="40">
        <v>9.2332800000000006</v>
      </c>
      <c r="O131" s="41" t="str">
        <f t="shared" si="8"/>
        <v>L</v>
      </c>
      <c r="P131" s="40">
        <v>140.89600000000002</v>
      </c>
      <c r="Q131" s="41" t="str">
        <f t="shared" si="9"/>
        <v>H</v>
      </c>
      <c r="R131" s="40">
        <v>3.8260000000000001</v>
      </c>
      <c r="S131" s="41" t="str">
        <f t="shared" si="10"/>
        <v>S</v>
      </c>
      <c r="T131" s="40">
        <v>1.8260000000000001</v>
      </c>
      <c r="U131" s="41" t="str">
        <f t="shared" si="11"/>
        <v>S</v>
      </c>
      <c r="V131" s="40">
        <v>13.83</v>
      </c>
      <c r="W131" s="41" t="str">
        <f t="shared" si="12"/>
        <v>S</v>
      </c>
      <c r="X131" s="40">
        <v>4.3159999999999998</v>
      </c>
      <c r="Y131" s="41" t="str">
        <f t="shared" si="13"/>
        <v>S</v>
      </c>
    </row>
    <row r="132" spans="1:25" s="24" customFormat="1" ht="18" customHeight="1">
      <c r="A132" s="36">
        <v>990</v>
      </c>
      <c r="B132" s="37" t="s">
        <v>31</v>
      </c>
      <c r="C132" s="37" t="s">
        <v>32</v>
      </c>
      <c r="D132" s="37" t="s">
        <v>33</v>
      </c>
      <c r="E132" s="37" t="s">
        <v>33</v>
      </c>
      <c r="F132" s="37" t="s">
        <v>28</v>
      </c>
      <c r="G132" s="37" t="s">
        <v>29</v>
      </c>
      <c r="H132" s="37">
        <v>5</v>
      </c>
      <c r="I132" s="37" t="s">
        <v>30</v>
      </c>
      <c r="J132" s="38">
        <v>8</v>
      </c>
      <c r="K132" s="39">
        <v>0.26</v>
      </c>
      <c r="L132" s="40">
        <v>0.91</v>
      </c>
      <c r="M132" s="41" t="str">
        <f t="shared" si="7"/>
        <v>H</v>
      </c>
      <c r="N132" s="40">
        <v>9.2332800000000006</v>
      </c>
      <c r="O132" s="41" t="str">
        <f t="shared" si="8"/>
        <v>L</v>
      </c>
      <c r="P132" s="40">
        <v>96.832000000000008</v>
      </c>
      <c r="Q132" s="41" t="str">
        <f t="shared" si="9"/>
        <v>M</v>
      </c>
      <c r="R132" s="40">
        <v>5.59</v>
      </c>
      <c r="S132" s="41" t="str">
        <f t="shared" si="10"/>
        <v>S</v>
      </c>
      <c r="T132" s="40">
        <v>2.282</v>
      </c>
      <c r="U132" s="41" t="str">
        <f t="shared" si="11"/>
        <v>S</v>
      </c>
      <c r="V132" s="40">
        <v>28.42</v>
      </c>
      <c r="W132" s="41" t="str">
        <f t="shared" si="12"/>
        <v>S</v>
      </c>
      <c r="X132" s="40">
        <v>3.8980000000000001</v>
      </c>
      <c r="Y132" s="41" t="str">
        <f t="shared" si="13"/>
        <v>S</v>
      </c>
    </row>
    <row r="133" spans="1:25" s="24" customFormat="1" ht="18" customHeight="1">
      <c r="A133" s="36">
        <v>991</v>
      </c>
      <c r="B133" s="37" t="s">
        <v>48</v>
      </c>
      <c r="C133" s="37"/>
      <c r="D133" s="37" t="s">
        <v>280</v>
      </c>
      <c r="E133" s="37"/>
      <c r="F133" s="37" t="s">
        <v>28</v>
      </c>
      <c r="G133" s="37" t="s">
        <v>29</v>
      </c>
      <c r="H133" s="37">
        <v>2</v>
      </c>
      <c r="I133" s="37" t="s">
        <v>30</v>
      </c>
      <c r="J133" s="38">
        <v>8.6999999999999993</v>
      </c>
      <c r="K133" s="39">
        <v>0.3</v>
      </c>
      <c r="L133" s="40">
        <v>0.91</v>
      </c>
      <c r="M133" s="41" t="str">
        <f t="shared" ref="M133:M149" si="14">IF(L133&gt;0.75,"H",IF(L133&gt;0.5,"M","L"))</f>
        <v>H</v>
      </c>
      <c r="N133" s="40">
        <v>11.798080000000001</v>
      </c>
      <c r="O133" s="41" t="str">
        <f t="shared" ref="O133:O149" si="15">IF(N133&gt;23.2,"H",IF(N133&gt;9.3,"M","L"))</f>
        <v>M</v>
      </c>
      <c r="P133" s="40">
        <v>89.433600000000013</v>
      </c>
      <c r="Q133" s="41" t="str">
        <f t="shared" ref="Q133:Q149" si="16">IF(P133&gt;136,"H",IF(P133&gt;58.4,"M","L"))</f>
        <v>M</v>
      </c>
      <c r="R133" s="40">
        <v>3.3279999999999998</v>
      </c>
      <c r="S133" s="41" t="str">
        <f t="shared" ref="S133:S149" si="17">IF(R133&gt;0.6,"S","D")</f>
        <v>S</v>
      </c>
      <c r="T133" s="40">
        <v>2.202</v>
      </c>
      <c r="U133" s="41" t="str">
        <f t="shared" ref="U133:U149" si="18">IF(T133&gt;0.2,"S","D")</f>
        <v>S</v>
      </c>
      <c r="V133" s="40">
        <v>17.63</v>
      </c>
      <c r="W133" s="41" t="str">
        <f t="shared" ref="W133:W149" si="19">IF(V133&gt;4.5,"S","D")</f>
        <v>S</v>
      </c>
      <c r="X133" s="40">
        <v>7.0460000000000003</v>
      </c>
      <c r="Y133" s="41" t="str">
        <f t="shared" ref="Y133:Y149" si="20">IF(X133&gt;2,"S","D")</f>
        <v>S</v>
      </c>
    </row>
    <row r="134" spans="1:25" s="24" customFormat="1" ht="18" customHeight="1">
      <c r="A134" s="36">
        <v>992</v>
      </c>
      <c r="B134" s="37" t="s">
        <v>34</v>
      </c>
      <c r="C134" s="37" t="s">
        <v>281</v>
      </c>
      <c r="D134" s="37" t="s">
        <v>33</v>
      </c>
      <c r="E134" s="37"/>
      <c r="F134" s="37" t="s">
        <v>28</v>
      </c>
      <c r="G134" s="37" t="s">
        <v>29</v>
      </c>
      <c r="H134" s="37">
        <v>3</v>
      </c>
      <c r="I134" s="37" t="s">
        <v>30</v>
      </c>
      <c r="J134" s="38">
        <v>8.3000000000000007</v>
      </c>
      <c r="K134" s="39">
        <v>0.31</v>
      </c>
      <c r="L134" s="40">
        <v>0.93599999999999994</v>
      </c>
      <c r="M134" s="41" t="str">
        <f t="shared" si="14"/>
        <v>H</v>
      </c>
      <c r="N134" s="40">
        <v>17.953600000000002</v>
      </c>
      <c r="O134" s="41" t="str">
        <f t="shared" si="15"/>
        <v>M</v>
      </c>
      <c r="P134" s="40">
        <v>84.320000000000007</v>
      </c>
      <c r="Q134" s="41" t="str">
        <f t="shared" si="16"/>
        <v>M</v>
      </c>
      <c r="R134" s="40">
        <v>3.6880000000000002</v>
      </c>
      <c r="S134" s="41" t="str">
        <f t="shared" si="17"/>
        <v>S</v>
      </c>
      <c r="T134" s="40">
        <v>2.6040000000000001</v>
      </c>
      <c r="U134" s="41" t="str">
        <f t="shared" si="18"/>
        <v>S</v>
      </c>
      <c r="V134" s="40">
        <v>20.3</v>
      </c>
      <c r="W134" s="41" t="str">
        <f t="shared" si="19"/>
        <v>S</v>
      </c>
      <c r="X134" s="40">
        <v>5.8979999999999997</v>
      </c>
      <c r="Y134" s="41" t="str">
        <f t="shared" si="20"/>
        <v>S</v>
      </c>
    </row>
    <row r="135" spans="1:25" s="24" customFormat="1" ht="18" customHeight="1">
      <c r="A135" s="36">
        <v>993</v>
      </c>
      <c r="B135" s="37" t="s">
        <v>282</v>
      </c>
      <c r="C135" s="37"/>
      <c r="D135" s="37" t="s">
        <v>280</v>
      </c>
      <c r="E135" s="37"/>
      <c r="F135" s="37" t="s">
        <v>28</v>
      </c>
      <c r="G135" s="37" t="s">
        <v>29</v>
      </c>
      <c r="H135" s="37">
        <v>1</v>
      </c>
      <c r="I135" s="37" t="s">
        <v>30</v>
      </c>
      <c r="J135" s="38">
        <v>8.4</v>
      </c>
      <c r="K135" s="39">
        <v>0.24</v>
      </c>
      <c r="L135" s="40">
        <v>0.91</v>
      </c>
      <c r="M135" s="41" t="str">
        <f t="shared" si="14"/>
        <v>H</v>
      </c>
      <c r="N135" s="40">
        <v>9.7462400000000002</v>
      </c>
      <c r="O135" s="41" t="str">
        <f t="shared" si="15"/>
        <v>M</v>
      </c>
      <c r="P135" s="40">
        <v>106.0256</v>
      </c>
      <c r="Q135" s="41" t="str">
        <f t="shared" si="16"/>
        <v>M</v>
      </c>
      <c r="R135" s="40">
        <v>3.4420000000000002</v>
      </c>
      <c r="S135" s="41" t="str">
        <f t="shared" si="17"/>
        <v>S</v>
      </c>
      <c r="T135" s="40">
        <v>2.0539999999999998</v>
      </c>
      <c r="U135" s="41" t="str">
        <f t="shared" si="18"/>
        <v>S</v>
      </c>
      <c r="V135" s="40">
        <v>12.95</v>
      </c>
      <c r="W135" s="41" t="str">
        <f t="shared" si="19"/>
        <v>S</v>
      </c>
      <c r="X135" s="40">
        <v>6.06</v>
      </c>
      <c r="Y135" s="41" t="str">
        <f t="shared" si="20"/>
        <v>S</v>
      </c>
    </row>
    <row r="136" spans="1:25" s="24" customFormat="1" ht="18" customHeight="1">
      <c r="A136" s="36">
        <v>994</v>
      </c>
      <c r="B136" s="37" t="s">
        <v>36</v>
      </c>
      <c r="C136" s="37" t="s">
        <v>276</v>
      </c>
      <c r="D136" s="37" t="s">
        <v>33</v>
      </c>
      <c r="E136" s="37"/>
      <c r="F136" s="37" t="s">
        <v>28</v>
      </c>
      <c r="G136" s="37" t="s">
        <v>29</v>
      </c>
      <c r="H136" s="37">
        <v>3</v>
      </c>
      <c r="I136" s="37" t="s">
        <v>30</v>
      </c>
      <c r="J136" s="38">
        <v>8</v>
      </c>
      <c r="K136" s="39">
        <v>0.22</v>
      </c>
      <c r="L136" s="40">
        <v>0.92299999999999993</v>
      </c>
      <c r="M136" s="41" t="str">
        <f t="shared" si="14"/>
        <v>H</v>
      </c>
      <c r="N136" s="40">
        <v>9.2332800000000006</v>
      </c>
      <c r="O136" s="41" t="str">
        <f t="shared" si="15"/>
        <v>L</v>
      </c>
      <c r="P136" s="40">
        <v>89.433600000000013</v>
      </c>
      <c r="Q136" s="41" t="str">
        <f t="shared" si="16"/>
        <v>M</v>
      </c>
      <c r="R136" s="40">
        <v>3.0379999999999998</v>
      </c>
      <c r="S136" s="41" t="str">
        <f t="shared" si="17"/>
        <v>S</v>
      </c>
      <c r="T136" s="40">
        <v>2.0259999999999998</v>
      </c>
      <c r="U136" s="41" t="str">
        <f t="shared" si="18"/>
        <v>S</v>
      </c>
      <c r="V136" s="40">
        <v>19.940000000000001</v>
      </c>
      <c r="W136" s="41" t="str">
        <f t="shared" si="19"/>
        <v>S</v>
      </c>
      <c r="X136" s="40">
        <v>4.5060000000000002</v>
      </c>
      <c r="Y136" s="41" t="str">
        <f t="shared" si="20"/>
        <v>S</v>
      </c>
    </row>
    <row r="137" spans="1:25" s="24" customFormat="1" ht="18" customHeight="1">
      <c r="A137" s="36">
        <v>995</v>
      </c>
      <c r="B137" s="37" t="s">
        <v>36</v>
      </c>
      <c r="C137" s="37" t="s">
        <v>283</v>
      </c>
      <c r="D137" s="37" t="s">
        <v>27</v>
      </c>
      <c r="E137" s="37"/>
      <c r="F137" s="37" t="s">
        <v>28</v>
      </c>
      <c r="G137" s="37" t="s">
        <v>29</v>
      </c>
      <c r="H137" s="37">
        <v>1</v>
      </c>
      <c r="I137" s="37" t="s">
        <v>30</v>
      </c>
      <c r="J137" s="38">
        <v>8</v>
      </c>
      <c r="K137" s="39">
        <v>0.53</v>
      </c>
      <c r="L137" s="40">
        <v>0.93599999999999994</v>
      </c>
      <c r="M137" s="41" t="str">
        <f t="shared" si="14"/>
        <v>H</v>
      </c>
      <c r="N137" s="40">
        <v>10.772160000000001</v>
      </c>
      <c r="O137" s="41" t="str">
        <f t="shared" si="15"/>
        <v>M</v>
      </c>
      <c r="P137" s="40">
        <v>244.41920000000002</v>
      </c>
      <c r="Q137" s="41" t="str">
        <f t="shared" si="16"/>
        <v>H</v>
      </c>
      <c r="R137" s="40">
        <v>3.0880000000000001</v>
      </c>
      <c r="S137" s="41" t="str">
        <f t="shared" si="17"/>
        <v>S</v>
      </c>
      <c r="T137" s="40">
        <v>2.3479999999999999</v>
      </c>
      <c r="U137" s="41" t="str">
        <f t="shared" si="18"/>
        <v>S</v>
      </c>
      <c r="V137" s="40">
        <v>14.96</v>
      </c>
      <c r="W137" s="41" t="str">
        <f t="shared" si="19"/>
        <v>S</v>
      </c>
      <c r="X137" s="40">
        <v>6.3440000000000003</v>
      </c>
      <c r="Y137" s="41" t="str">
        <f t="shared" si="20"/>
        <v>S</v>
      </c>
    </row>
    <row r="138" spans="1:25" s="24" customFormat="1" ht="18" customHeight="1">
      <c r="A138" s="36">
        <v>996</v>
      </c>
      <c r="B138" s="37" t="s">
        <v>51</v>
      </c>
      <c r="C138" s="37" t="s">
        <v>52</v>
      </c>
      <c r="D138" s="37" t="s">
        <v>33</v>
      </c>
      <c r="E138" s="37"/>
      <c r="F138" s="37" t="s">
        <v>28</v>
      </c>
      <c r="G138" s="37" t="s">
        <v>29</v>
      </c>
      <c r="H138" s="37">
        <v>2</v>
      </c>
      <c r="I138" s="37" t="s">
        <v>30</v>
      </c>
      <c r="J138" s="38">
        <v>8.1999999999999993</v>
      </c>
      <c r="K138" s="39">
        <v>0.33</v>
      </c>
      <c r="L138" s="40">
        <v>0.93599999999999994</v>
      </c>
      <c r="M138" s="41" t="str">
        <f t="shared" si="14"/>
        <v>H</v>
      </c>
      <c r="N138" s="40">
        <v>9.2332800000000006</v>
      </c>
      <c r="O138" s="41" t="str">
        <f t="shared" si="15"/>
        <v>L</v>
      </c>
      <c r="P138" s="40">
        <v>179.41120000000001</v>
      </c>
      <c r="Q138" s="41" t="str">
        <f t="shared" si="16"/>
        <v>H</v>
      </c>
      <c r="R138" s="40">
        <v>3.3660000000000001</v>
      </c>
      <c r="S138" s="41" t="str">
        <f t="shared" si="17"/>
        <v>S</v>
      </c>
      <c r="T138" s="40">
        <v>2.4700000000000002</v>
      </c>
      <c r="U138" s="41" t="str">
        <f t="shared" si="18"/>
        <v>S</v>
      </c>
      <c r="V138" s="40">
        <v>19.420000000000002</v>
      </c>
      <c r="W138" s="41" t="str">
        <f t="shared" si="19"/>
        <v>S</v>
      </c>
      <c r="X138" s="40">
        <v>4.5860000000000003</v>
      </c>
      <c r="Y138" s="41" t="str">
        <f t="shared" si="20"/>
        <v>S</v>
      </c>
    </row>
    <row r="139" spans="1:25" s="24" customFormat="1" ht="18" customHeight="1">
      <c r="A139" s="36">
        <v>997</v>
      </c>
      <c r="B139" s="37" t="s">
        <v>51</v>
      </c>
      <c r="C139" s="37" t="s">
        <v>52</v>
      </c>
      <c r="D139" s="37" t="s">
        <v>33</v>
      </c>
      <c r="E139" s="37"/>
      <c r="F139" s="37" t="s">
        <v>28</v>
      </c>
      <c r="G139" s="37" t="s">
        <v>29</v>
      </c>
      <c r="H139" s="37">
        <v>1</v>
      </c>
      <c r="I139" s="37" t="s">
        <v>30</v>
      </c>
      <c r="J139" s="38">
        <v>8.6</v>
      </c>
      <c r="K139" s="39">
        <v>0.26</v>
      </c>
      <c r="L139" s="40">
        <v>0.93599999999999994</v>
      </c>
      <c r="M139" s="41" t="str">
        <f t="shared" si="14"/>
        <v>H</v>
      </c>
      <c r="N139" s="40">
        <v>8.2073600000000013</v>
      </c>
      <c r="O139" s="41" t="str">
        <f t="shared" si="15"/>
        <v>L</v>
      </c>
      <c r="P139" s="40">
        <v>70.230400000000003</v>
      </c>
      <c r="Q139" s="41" t="str">
        <f t="shared" si="16"/>
        <v>M</v>
      </c>
      <c r="R139" s="40">
        <v>3.5179999999999998</v>
      </c>
      <c r="S139" s="41" t="str">
        <f t="shared" si="17"/>
        <v>S</v>
      </c>
      <c r="T139" s="40">
        <v>2.496</v>
      </c>
      <c r="U139" s="41" t="str">
        <f t="shared" si="18"/>
        <v>S</v>
      </c>
      <c r="V139" s="40">
        <v>13.61</v>
      </c>
      <c r="W139" s="41" t="str">
        <f t="shared" si="19"/>
        <v>S</v>
      </c>
      <c r="X139" s="40">
        <v>4.5460000000000003</v>
      </c>
      <c r="Y139" s="41" t="str">
        <f t="shared" si="20"/>
        <v>S</v>
      </c>
    </row>
    <row r="140" spans="1:25" s="24" customFormat="1" ht="18" customHeight="1">
      <c r="A140" s="36">
        <v>998</v>
      </c>
      <c r="B140" s="37" t="s">
        <v>34</v>
      </c>
      <c r="C140" s="37" t="s">
        <v>31</v>
      </c>
      <c r="D140" s="37" t="s">
        <v>33</v>
      </c>
      <c r="E140" s="37"/>
      <c r="F140" s="37" t="s">
        <v>28</v>
      </c>
      <c r="G140" s="37" t="s">
        <v>29</v>
      </c>
      <c r="H140" s="37">
        <v>4</v>
      </c>
      <c r="I140" s="37" t="s">
        <v>30</v>
      </c>
      <c r="J140" s="38">
        <v>8.6</v>
      </c>
      <c r="K140" s="39">
        <v>0.23</v>
      </c>
      <c r="L140" s="40">
        <v>0.91</v>
      </c>
      <c r="M140" s="41" t="str">
        <f t="shared" si="14"/>
        <v>H</v>
      </c>
      <c r="N140" s="40">
        <v>8.720320000000001</v>
      </c>
      <c r="O140" s="41" t="str">
        <f t="shared" si="15"/>
        <v>L</v>
      </c>
      <c r="P140" s="40">
        <v>105.97120000000001</v>
      </c>
      <c r="Q140" s="41" t="str">
        <f t="shared" si="16"/>
        <v>M</v>
      </c>
      <c r="R140" s="40">
        <v>5.3179999999999996</v>
      </c>
      <c r="S140" s="41" t="str">
        <f t="shared" si="17"/>
        <v>S</v>
      </c>
      <c r="T140" s="40">
        <v>1.96</v>
      </c>
      <c r="U140" s="41" t="str">
        <f t="shared" si="18"/>
        <v>S</v>
      </c>
      <c r="V140" s="40">
        <v>26.76</v>
      </c>
      <c r="W140" s="41" t="str">
        <f t="shared" si="19"/>
        <v>S</v>
      </c>
      <c r="X140" s="40">
        <v>2.952</v>
      </c>
      <c r="Y140" s="41" t="str">
        <f t="shared" si="20"/>
        <v>S</v>
      </c>
    </row>
    <row r="141" spans="1:25" s="24" customFormat="1" ht="18" customHeight="1">
      <c r="A141" s="36">
        <v>999</v>
      </c>
      <c r="B141" s="37" t="s">
        <v>31</v>
      </c>
      <c r="C141" s="37" t="s">
        <v>32</v>
      </c>
      <c r="D141" s="37" t="s">
        <v>33</v>
      </c>
      <c r="E141" s="37" t="s">
        <v>33</v>
      </c>
      <c r="F141" s="37" t="s">
        <v>28</v>
      </c>
      <c r="G141" s="37" t="s">
        <v>29</v>
      </c>
      <c r="H141" s="37">
        <v>4</v>
      </c>
      <c r="I141" s="37" t="s">
        <v>30</v>
      </c>
      <c r="J141" s="38">
        <v>8</v>
      </c>
      <c r="K141" s="39">
        <v>0.25</v>
      </c>
      <c r="L141" s="40">
        <v>0.93599999999999994</v>
      </c>
      <c r="M141" s="41" t="str">
        <f t="shared" si="14"/>
        <v>H</v>
      </c>
      <c r="N141" s="40">
        <v>9.7462400000000002</v>
      </c>
      <c r="O141" s="41" t="str">
        <f t="shared" si="15"/>
        <v>M</v>
      </c>
      <c r="P141" s="40">
        <v>102.05440000000002</v>
      </c>
      <c r="Q141" s="41" t="str">
        <f t="shared" si="16"/>
        <v>M</v>
      </c>
      <c r="R141" s="40">
        <v>2.6259999999999999</v>
      </c>
      <c r="S141" s="41" t="str">
        <f t="shared" si="17"/>
        <v>S</v>
      </c>
      <c r="T141" s="40">
        <v>1.6519999999999999</v>
      </c>
      <c r="U141" s="41" t="str">
        <f t="shared" si="18"/>
        <v>S</v>
      </c>
      <c r="V141" s="40">
        <v>16.36</v>
      </c>
      <c r="W141" s="41" t="str">
        <f t="shared" si="19"/>
        <v>S</v>
      </c>
      <c r="X141" s="40">
        <v>5.5179999999999998</v>
      </c>
      <c r="Y141" s="41" t="str">
        <f t="shared" si="20"/>
        <v>S</v>
      </c>
    </row>
    <row r="142" spans="1:25" s="24" customFormat="1" ht="18" customHeight="1">
      <c r="A142" s="36">
        <v>1000</v>
      </c>
      <c r="B142" s="37" t="s">
        <v>48</v>
      </c>
      <c r="C142" s="37"/>
      <c r="D142" s="37" t="s">
        <v>280</v>
      </c>
      <c r="E142" s="37"/>
      <c r="F142" s="37" t="s">
        <v>28</v>
      </c>
      <c r="G142" s="37" t="s">
        <v>29</v>
      </c>
      <c r="H142" s="37">
        <v>3</v>
      </c>
      <c r="I142" s="37" t="s">
        <v>30</v>
      </c>
      <c r="J142" s="38">
        <v>8.3000000000000007</v>
      </c>
      <c r="K142" s="39">
        <v>0.35</v>
      </c>
      <c r="L142" s="40">
        <v>0.92299999999999993</v>
      </c>
      <c r="M142" s="41" t="str">
        <f t="shared" si="14"/>
        <v>H</v>
      </c>
      <c r="N142" s="40">
        <v>11.21</v>
      </c>
      <c r="O142" s="41" t="str">
        <f t="shared" si="15"/>
        <v>M</v>
      </c>
      <c r="P142" s="40">
        <v>68.761600000000001</v>
      </c>
      <c r="Q142" s="41" t="str">
        <f t="shared" si="16"/>
        <v>M</v>
      </c>
      <c r="R142" s="40">
        <v>3.5179999999999998</v>
      </c>
      <c r="S142" s="41" t="str">
        <f t="shared" si="17"/>
        <v>S</v>
      </c>
      <c r="T142" s="40">
        <v>1.37</v>
      </c>
      <c r="U142" s="41" t="str">
        <f t="shared" si="18"/>
        <v>S</v>
      </c>
      <c r="V142" s="40">
        <v>16.100000000000001</v>
      </c>
      <c r="W142" s="41" t="str">
        <f t="shared" si="19"/>
        <v>S</v>
      </c>
      <c r="X142" s="40">
        <v>3.452</v>
      </c>
      <c r="Y142" s="41" t="str">
        <f t="shared" si="20"/>
        <v>S</v>
      </c>
    </row>
    <row r="143" spans="1:25" s="24" customFormat="1" ht="18" customHeight="1">
      <c r="A143" s="36">
        <v>1001</v>
      </c>
      <c r="B143" s="37" t="s">
        <v>39</v>
      </c>
      <c r="C143" s="37" t="s">
        <v>34</v>
      </c>
      <c r="D143" s="37" t="s">
        <v>33</v>
      </c>
      <c r="E143" s="37"/>
      <c r="F143" s="37" t="s">
        <v>28</v>
      </c>
      <c r="G143" s="37" t="s">
        <v>29</v>
      </c>
      <c r="H143" s="37">
        <v>2</v>
      </c>
      <c r="I143" s="37" t="s">
        <v>30</v>
      </c>
      <c r="J143" s="38">
        <v>8.4</v>
      </c>
      <c r="K143" s="39">
        <v>0.2</v>
      </c>
      <c r="L143" s="40">
        <v>0.91</v>
      </c>
      <c r="M143" s="41" t="str">
        <f t="shared" si="14"/>
        <v>H</v>
      </c>
      <c r="N143" s="40">
        <v>14.28</v>
      </c>
      <c r="O143" s="41" t="str">
        <f t="shared" si="15"/>
        <v>M</v>
      </c>
      <c r="P143" s="40">
        <v>97.430400000000006</v>
      </c>
      <c r="Q143" s="41" t="str">
        <f t="shared" si="16"/>
        <v>M</v>
      </c>
      <c r="R143" s="40">
        <v>2.5499999999999998</v>
      </c>
      <c r="S143" s="41" t="str">
        <f t="shared" si="17"/>
        <v>S</v>
      </c>
      <c r="T143" s="40">
        <v>1.946</v>
      </c>
      <c r="U143" s="41" t="str">
        <f t="shared" si="18"/>
        <v>S</v>
      </c>
      <c r="V143" s="40">
        <v>10.64</v>
      </c>
      <c r="W143" s="41" t="str">
        <f t="shared" si="19"/>
        <v>S</v>
      </c>
      <c r="X143" s="40">
        <v>4.1139999999999999</v>
      </c>
      <c r="Y143" s="41" t="str">
        <f t="shared" si="20"/>
        <v>S</v>
      </c>
    </row>
    <row r="144" spans="1:25" s="24" customFormat="1" ht="18" customHeight="1">
      <c r="A144" s="36">
        <v>1002</v>
      </c>
      <c r="B144" s="37" t="s">
        <v>284</v>
      </c>
      <c r="C144" s="37" t="s">
        <v>285</v>
      </c>
      <c r="D144" s="37" t="s">
        <v>27</v>
      </c>
      <c r="E144" s="37"/>
      <c r="F144" s="37" t="s">
        <v>28</v>
      </c>
      <c r="G144" s="37" t="s">
        <v>29</v>
      </c>
      <c r="H144" s="37">
        <v>1</v>
      </c>
      <c r="I144" s="37" t="s">
        <v>30</v>
      </c>
      <c r="J144" s="38">
        <v>8.1999999999999993</v>
      </c>
      <c r="K144" s="39">
        <v>0.27</v>
      </c>
      <c r="L144" s="40">
        <v>0.91</v>
      </c>
      <c r="M144" s="41" t="str">
        <f t="shared" si="14"/>
        <v>H</v>
      </c>
      <c r="N144" s="40">
        <v>9.5399999999999991</v>
      </c>
      <c r="O144" s="41" t="str">
        <f t="shared" si="15"/>
        <v>M</v>
      </c>
      <c r="P144" s="40">
        <v>196.4384</v>
      </c>
      <c r="Q144" s="41" t="str">
        <f t="shared" si="16"/>
        <v>H</v>
      </c>
      <c r="R144" s="40">
        <v>2.67</v>
      </c>
      <c r="S144" s="41" t="str">
        <f t="shared" si="17"/>
        <v>S</v>
      </c>
      <c r="T144" s="40">
        <v>1.476</v>
      </c>
      <c r="U144" s="41" t="str">
        <f t="shared" si="18"/>
        <v>S</v>
      </c>
      <c r="V144" s="40">
        <v>16.36</v>
      </c>
      <c r="W144" s="41" t="str">
        <f t="shared" si="19"/>
        <v>S</v>
      </c>
      <c r="X144" s="40">
        <v>3.1539999999999999</v>
      </c>
      <c r="Y144" s="41" t="str">
        <f t="shared" si="20"/>
        <v>S</v>
      </c>
    </row>
    <row r="145" spans="1:25" s="24" customFormat="1" ht="18" customHeight="1">
      <c r="A145" s="36">
        <v>1003</v>
      </c>
      <c r="B145" s="37" t="s">
        <v>48</v>
      </c>
      <c r="C145" s="37"/>
      <c r="D145" s="37" t="s">
        <v>280</v>
      </c>
      <c r="E145" s="37"/>
      <c r="F145" s="37" t="s">
        <v>28</v>
      </c>
      <c r="G145" s="37" t="s">
        <v>29</v>
      </c>
      <c r="H145" s="37">
        <v>4</v>
      </c>
      <c r="I145" s="37" t="s">
        <v>30</v>
      </c>
      <c r="J145" s="38">
        <v>8.1999999999999993</v>
      </c>
      <c r="K145" s="39">
        <v>0.24</v>
      </c>
      <c r="L145" s="40">
        <v>0.91</v>
      </c>
      <c r="M145" s="41" t="str">
        <f t="shared" si="14"/>
        <v>H</v>
      </c>
      <c r="N145" s="40">
        <v>12.44</v>
      </c>
      <c r="O145" s="41" t="str">
        <f t="shared" si="15"/>
        <v>M</v>
      </c>
      <c r="P145" s="40">
        <v>66.966400000000007</v>
      </c>
      <c r="Q145" s="41" t="str">
        <f t="shared" si="16"/>
        <v>M</v>
      </c>
      <c r="R145" s="40">
        <v>1.8939999999999999</v>
      </c>
      <c r="S145" s="41" t="str">
        <f t="shared" si="17"/>
        <v>S</v>
      </c>
      <c r="T145" s="40">
        <v>0.95399999999999996</v>
      </c>
      <c r="U145" s="41" t="str">
        <f t="shared" si="18"/>
        <v>S</v>
      </c>
      <c r="V145" s="40">
        <v>4.782</v>
      </c>
      <c r="W145" s="41" t="str">
        <f t="shared" si="19"/>
        <v>S</v>
      </c>
      <c r="X145" s="40">
        <v>4.0999999999999996</v>
      </c>
      <c r="Y145" s="41" t="str">
        <f t="shared" si="20"/>
        <v>S</v>
      </c>
    </row>
    <row r="146" spans="1:25" s="24" customFormat="1" ht="18" customHeight="1">
      <c r="A146" s="36">
        <v>1004</v>
      </c>
      <c r="B146" s="37" t="s">
        <v>286</v>
      </c>
      <c r="C146" s="37" t="s">
        <v>287</v>
      </c>
      <c r="D146" s="37" t="s">
        <v>27</v>
      </c>
      <c r="E146" s="37"/>
      <c r="F146" s="37" t="s">
        <v>28</v>
      </c>
      <c r="G146" s="37" t="s">
        <v>29</v>
      </c>
      <c r="H146" s="37">
        <v>1</v>
      </c>
      <c r="I146" s="37" t="s">
        <v>30</v>
      </c>
      <c r="J146" s="38">
        <v>7.8</v>
      </c>
      <c r="K146" s="39">
        <v>0.28999999999999998</v>
      </c>
      <c r="L146" s="40">
        <v>0.94900000000000018</v>
      </c>
      <c r="M146" s="41" t="str">
        <f t="shared" si="14"/>
        <v>H</v>
      </c>
      <c r="N146" s="40">
        <v>17.690000000000001</v>
      </c>
      <c r="O146" s="41" t="str">
        <f t="shared" si="15"/>
        <v>M</v>
      </c>
      <c r="P146" s="40">
        <v>109.23519999999999</v>
      </c>
      <c r="Q146" s="41" t="str">
        <f t="shared" si="16"/>
        <v>M</v>
      </c>
      <c r="R146" s="40">
        <v>4.1040000000000001</v>
      </c>
      <c r="S146" s="41" t="str">
        <f t="shared" si="17"/>
        <v>S</v>
      </c>
      <c r="T146" s="40">
        <v>1.6240000000000001</v>
      </c>
      <c r="U146" s="41" t="str">
        <f t="shared" si="18"/>
        <v>S</v>
      </c>
      <c r="V146" s="40">
        <v>18.899999999999999</v>
      </c>
      <c r="W146" s="41" t="str">
        <f t="shared" si="19"/>
        <v>S</v>
      </c>
      <c r="X146" s="40">
        <v>3.8559999999999999</v>
      </c>
      <c r="Y146" s="41" t="str">
        <f t="shared" si="20"/>
        <v>S</v>
      </c>
    </row>
    <row r="147" spans="1:25" s="24" customFormat="1" ht="18" customHeight="1">
      <c r="A147" s="36">
        <v>1005</v>
      </c>
      <c r="B147" s="37" t="s">
        <v>56</v>
      </c>
      <c r="C147" s="37" t="s">
        <v>57</v>
      </c>
      <c r="D147" s="37" t="s">
        <v>33</v>
      </c>
      <c r="E147" s="37"/>
      <c r="F147" s="37" t="s">
        <v>28</v>
      </c>
      <c r="G147" s="37" t="s">
        <v>29</v>
      </c>
      <c r="H147" s="37">
        <v>2</v>
      </c>
      <c r="I147" s="37" t="s">
        <v>30</v>
      </c>
      <c r="J147" s="38">
        <v>8.5</v>
      </c>
      <c r="K147" s="39">
        <v>0.21</v>
      </c>
      <c r="L147" s="40">
        <v>0.93599999999999994</v>
      </c>
      <c r="M147" s="41" t="str">
        <f t="shared" si="14"/>
        <v>H</v>
      </c>
      <c r="N147" s="41">
        <v>12.45</v>
      </c>
      <c r="O147" s="41" t="str">
        <f t="shared" si="15"/>
        <v>M</v>
      </c>
      <c r="P147" s="40">
        <v>87.91040000000001</v>
      </c>
      <c r="Q147" s="41" t="str">
        <f t="shared" si="16"/>
        <v>M</v>
      </c>
      <c r="R147" s="40">
        <v>1.8240000000000001</v>
      </c>
      <c r="S147" s="41" t="str">
        <f t="shared" si="17"/>
        <v>S</v>
      </c>
      <c r="T147" s="40">
        <v>1.3819999999999999</v>
      </c>
      <c r="U147" s="41" t="str">
        <f t="shared" si="18"/>
        <v>S</v>
      </c>
      <c r="V147" s="40">
        <v>13.83</v>
      </c>
      <c r="W147" s="41" t="str">
        <f t="shared" si="19"/>
        <v>S</v>
      </c>
      <c r="X147" s="40">
        <v>4.0860000000000003</v>
      </c>
      <c r="Y147" s="41" t="str">
        <f t="shared" si="20"/>
        <v>S</v>
      </c>
    </row>
    <row r="148" spans="1:25" s="24" customFormat="1" ht="18" customHeight="1">
      <c r="A148" s="36">
        <v>1006</v>
      </c>
      <c r="B148" s="37" t="s">
        <v>35</v>
      </c>
      <c r="C148" s="37" t="s">
        <v>288</v>
      </c>
      <c r="D148" s="37" t="s">
        <v>33</v>
      </c>
      <c r="E148" s="37"/>
      <c r="F148" s="37" t="s">
        <v>28</v>
      </c>
      <c r="G148" s="37" t="s">
        <v>29</v>
      </c>
      <c r="H148" s="37">
        <v>2</v>
      </c>
      <c r="I148" s="37" t="s">
        <v>30</v>
      </c>
      <c r="J148" s="38">
        <v>8.6</v>
      </c>
      <c r="K148" s="39">
        <v>0.28000000000000003</v>
      </c>
      <c r="L148" s="40">
        <v>0.78</v>
      </c>
      <c r="M148" s="41" t="str">
        <f t="shared" si="14"/>
        <v>H</v>
      </c>
      <c r="N148" s="41">
        <v>18.46</v>
      </c>
      <c r="O148" s="41" t="str">
        <f t="shared" si="15"/>
        <v>M</v>
      </c>
      <c r="P148" s="40">
        <v>97.049600000000012</v>
      </c>
      <c r="Q148" s="41" t="str">
        <f t="shared" si="16"/>
        <v>M</v>
      </c>
      <c r="R148" s="40">
        <v>2.1219999999999999</v>
      </c>
      <c r="S148" s="41" t="str">
        <f t="shared" si="17"/>
        <v>S</v>
      </c>
      <c r="T148" s="40">
        <v>1.704</v>
      </c>
      <c r="U148" s="41" t="str">
        <f t="shared" si="18"/>
        <v>S</v>
      </c>
      <c r="V148" s="40">
        <v>15.36</v>
      </c>
      <c r="W148" s="41" t="str">
        <f t="shared" si="19"/>
        <v>S</v>
      </c>
      <c r="X148" s="40">
        <v>5.0460000000000003</v>
      </c>
      <c r="Y148" s="41" t="str">
        <f t="shared" si="20"/>
        <v>S</v>
      </c>
    </row>
    <row r="149" spans="1:25" s="24" customFormat="1" ht="18" customHeight="1">
      <c r="A149" s="36">
        <v>1007</v>
      </c>
      <c r="B149" s="37" t="s">
        <v>282</v>
      </c>
      <c r="C149" s="37"/>
      <c r="D149" s="37" t="s">
        <v>33</v>
      </c>
      <c r="E149" s="37"/>
      <c r="F149" s="37" t="s">
        <v>28</v>
      </c>
      <c r="G149" s="37" t="s">
        <v>29</v>
      </c>
      <c r="H149" s="37">
        <v>2</v>
      </c>
      <c r="I149" s="37" t="s">
        <v>30</v>
      </c>
      <c r="J149" s="38">
        <v>8.5</v>
      </c>
      <c r="K149" s="39">
        <v>0.25</v>
      </c>
      <c r="L149" s="40">
        <v>0.84499999999999997</v>
      </c>
      <c r="M149" s="41" t="str">
        <f t="shared" si="14"/>
        <v>H</v>
      </c>
      <c r="N149" s="41">
        <v>20.22</v>
      </c>
      <c r="O149" s="41" t="str">
        <f t="shared" si="15"/>
        <v>M</v>
      </c>
      <c r="P149" s="40">
        <v>116.5792</v>
      </c>
      <c r="Q149" s="41" t="str">
        <f t="shared" si="16"/>
        <v>M</v>
      </c>
      <c r="R149" s="40">
        <v>1.5720000000000001</v>
      </c>
      <c r="S149" s="41" t="str">
        <f t="shared" si="17"/>
        <v>S</v>
      </c>
      <c r="T149" s="40">
        <v>1.5580000000000001</v>
      </c>
      <c r="U149" s="41" t="str">
        <f t="shared" si="18"/>
        <v>S</v>
      </c>
      <c r="V149" s="40">
        <v>13.04</v>
      </c>
      <c r="W149" s="41" t="str">
        <f t="shared" si="19"/>
        <v>S</v>
      </c>
      <c r="X149" s="40">
        <v>4.4640000000000004</v>
      </c>
      <c r="Y149" s="41" t="str">
        <f t="shared" si="20"/>
        <v>S</v>
      </c>
    </row>
  </sheetData>
  <mergeCells count="13">
    <mergeCell ref="A1:C1"/>
    <mergeCell ref="A2:C2"/>
    <mergeCell ref="A3:A4"/>
    <mergeCell ref="B3:B4"/>
    <mergeCell ref="C3:C4"/>
    <mergeCell ref="J3:J4"/>
    <mergeCell ref="L3:L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Aug.23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neerajnagar</dc:creator>
  <cp:lastModifiedBy>neerajnagar</cp:lastModifiedBy>
  <dcterms:created xsi:type="dcterms:W3CDTF">2023-09-04T11:34:18Z</dcterms:created>
  <dcterms:modified xsi:type="dcterms:W3CDTF">2023-09-04T11:35:31Z</dcterms:modified>
</cp:coreProperties>
</file>