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June 23" sheetId="1" r:id="rId1"/>
  </sheets>
  <calcPr calcId="124519"/>
</workbook>
</file>

<file path=xl/calcChain.xml><?xml version="1.0" encoding="utf-8"?>
<calcChain xmlns="http://schemas.openxmlformats.org/spreadsheetml/2006/main">
  <c r="Y216" i="1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<sst xmlns="http://schemas.openxmlformats.org/spreadsheetml/2006/main" count="1437" uniqueCount="425">
  <si>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</si>
  <si>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</si>
  <si>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</si>
  <si>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</si>
  <si>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</si>
  <si>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</si>
  <si>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</si>
  <si>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</si>
  <si>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</si>
  <si>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</si>
  <si>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</si>
  <si>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</si>
  <si>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</si>
  <si>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</si>
  <si>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</si>
  <si>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</si>
  <si>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</si>
  <si>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</si>
  <si>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</si>
  <si>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</si>
  <si>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</si>
  <si>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</si>
  <si>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</si>
  <si>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</si>
  <si>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</si>
  <si>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AMARJEET SINGH</t>
  </si>
  <si>
    <t>MAHENDER SINGH</t>
  </si>
  <si>
    <t>BUTTAR</t>
  </si>
  <si>
    <t>MOGA</t>
  </si>
  <si>
    <t>PUNJAB</t>
  </si>
  <si>
    <t>NEAR SCHOOL</t>
  </si>
  <si>
    <t>PADDY</t>
  </si>
  <si>
    <t>NIRMAL SINGH</t>
  </si>
  <si>
    <t>GAJHAN SINGH</t>
  </si>
  <si>
    <t>GARSHAN SINGH</t>
  </si>
  <si>
    <t>NEAR ROAD</t>
  </si>
  <si>
    <t>BALJEET SINGH</t>
  </si>
  <si>
    <t>BACHAN SINGH</t>
  </si>
  <si>
    <t>NEAR SOCIETY ROAD</t>
  </si>
  <si>
    <t>DILJEET SINGH</t>
  </si>
  <si>
    <t>JANGEER SINGH</t>
  </si>
  <si>
    <t>MOTOR LAND</t>
  </si>
  <si>
    <t>JASHWINDER SINGH</t>
  </si>
  <si>
    <t>GURMINDER SINGH</t>
  </si>
  <si>
    <t>FIRST PLOT</t>
  </si>
  <si>
    <t>GURMANDER SINGH</t>
  </si>
  <si>
    <t>TADVEER SINGH</t>
  </si>
  <si>
    <t>NEAR MOTOR</t>
  </si>
  <si>
    <t>HARJEET SINGH</t>
  </si>
  <si>
    <t>DALEEP SINGH</t>
  </si>
  <si>
    <t>DARSHAN SINGH</t>
  </si>
  <si>
    <t>NEAR HOME</t>
  </si>
  <si>
    <t>GURTEJ SINGH</t>
  </si>
  <si>
    <t>PIYARA SINGH</t>
  </si>
  <si>
    <t>JAGJEET SINGH</t>
  </si>
  <si>
    <t>BAJAN SINGH</t>
  </si>
  <si>
    <t>JAKKAMUKKALA LOKESH REDDY</t>
  </si>
  <si>
    <t>MALLA REDDY</t>
  </si>
  <si>
    <t>ARPAPELLY</t>
  </si>
  <si>
    <t>JAGTIAL</t>
  </si>
  <si>
    <t>TELANGANA</t>
  </si>
  <si>
    <t>APPAM SWAMY</t>
  </si>
  <si>
    <t>RAJAIAH</t>
  </si>
  <si>
    <t>PALKA RAAJAM</t>
  </si>
  <si>
    <t>PEDDIMALLU</t>
  </si>
  <si>
    <t>J.VENUGOPAL REDDY</t>
  </si>
  <si>
    <t>237-A</t>
  </si>
  <si>
    <t>JAKKAMUKKALA RAJAVVA</t>
  </si>
  <si>
    <t>38-A</t>
  </si>
  <si>
    <t>J.RAJA REDDY</t>
  </si>
  <si>
    <t>MALLAIAH</t>
  </si>
  <si>
    <t>J.MALLA REDDY</t>
  </si>
  <si>
    <t>GANGARAM</t>
  </si>
  <si>
    <t>CHINTHAL GOPAL</t>
  </si>
  <si>
    <t>MUTHAIAH</t>
  </si>
  <si>
    <t>MANDAALA</t>
  </si>
  <si>
    <t>CHIRAM GAGANNA</t>
  </si>
  <si>
    <t>RAJAMALLU</t>
  </si>
  <si>
    <t>SURA GANGAVA</t>
  </si>
  <si>
    <t>RAJI REDDY</t>
  </si>
  <si>
    <t>BONAGIRI SRINIVAS</t>
  </si>
  <si>
    <t>LAXMI NARAYAN</t>
  </si>
  <si>
    <t>THATIPALLY</t>
  </si>
  <si>
    <t>KASTURI SRILATHA</t>
  </si>
  <si>
    <t>KRISHNA</t>
  </si>
  <si>
    <t>KASTURI VIJAYA KRISHNA</t>
  </si>
  <si>
    <t>CHELGAL</t>
  </si>
  <si>
    <t>SHEELAM MALLESHAM</t>
  </si>
  <si>
    <t>BUCHHANNA</t>
  </si>
  <si>
    <t>DHARUR</t>
  </si>
  <si>
    <t>LINGAM</t>
  </si>
  <si>
    <t>BAKKASHETTI MALLAIAH</t>
  </si>
  <si>
    <t>NARSINGAPUR</t>
  </si>
  <si>
    <t>SHEELAM TRIPATHI</t>
  </si>
  <si>
    <t>RAMULU</t>
  </si>
  <si>
    <t>MANDA MALLAIAH</t>
  </si>
  <si>
    <t>NARSAIAH</t>
  </si>
  <si>
    <t>BANDAARI RAJI REDDY</t>
  </si>
  <si>
    <t>PURUSHOTTAM</t>
  </si>
  <si>
    <t>CHARLAPALLI</t>
  </si>
  <si>
    <t>DARYAV SINGH</t>
  </si>
  <si>
    <t>AMBARAM</t>
  </si>
  <si>
    <t>BUKDAWADA KHERI</t>
  </si>
  <si>
    <t>BADNAWAR</t>
  </si>
  <si>
    <t>DHAR</t>
  </si>
  <si>
    <t>M.P.</t>
  </si>
  <si>
    <t>SOYABEEN</t>
  </si>
  <si>
    <t>GOKUL SINGH</t>
  </si>
  <si>
    <t>JAGANNATH</t>
  </si>
  <si>
    <t>GANESH</t>
  </si>
  <si>
    <t>RATAN PANWAR</t>
  </si>
  <si>
    <t>VISHAL</t>
  </si>
  <si>
    <t>DHIRENDER SINGH</t>
  </si>
  <si>
    <t>SUBHASH JI</t>
  </si>
  <si>
    <t>RAMLAL JI</t>
  </si>
  <si>
    <t>AKLESH</t>
  </si>
  <si>
    <t>HEM SINGH</t>
  </si>
  <si>
    <t>LAKHAN SINGH</t>
  </si>
  <si>
    <t>GIRDHARI</t>
  </si>
  <si>
    <t>ISHWAR SINGH</t>
  </si>
  <si>
    <t>RAMESHWAR</t>
  </si>
  <si>
    <t>JEEWAN CHOUDHARY</t>
  </si>
  <si>
    <t>UMRAV SINGH</t>
  </si>
  <si>
    <t>JEEWAN DABI</t>
  </si>
  <si>
    <t>BANWAR DABI</t>
  </si>
  <si>
    <t>PRAKASH</t>
  </si>
  <si>
    <t xml:space="preserve">RAMESHCHAND </t>
  </si>
  <si>
    <t>RATANLAL</t>
  </si>
  <si>
    <t>DALIP SINGH</t>
  </si>
  <si>
    <t>BAGDIRAM</t>
  </si>
  <si>
    <t xml:space="preserve">RAKESH  </t>
  </si>
  <si>
    <t>AMRITLAL</t>
  </si>
  <si>
    <t>BALKISHAN</t>
  </si>
  <si>
    <t>MATHURALAL</t>
  </si>
  <si>
    <t>SURINDER KUMAR</t>
  </si>
  <si>
    <t>LEKHRAJ</t>
  </si>
  <si>
    <t>DIWAN KHERA</t>
  </si>
  <si>
    <t>ABOHAR</t>
  </si>
  <si>
    <t>FAZILKA</t>
  </si>
  <si>
    <t>HARIPURA ROAD</t>
  </si>
  <si>
    <t>COTTON</t>
  </si>
  <si>
    <t>JENTIBHAI KACHADIYA</t>
  </si>
  <si>
    <t>GOKALBHAI</t>
  </si>
  <si>
    <t>MANGAVAPAL</t>
  </si>
  <si>
    <t>AMRELI</t>
  </si>
  <si>
    <t>GUJARAT</t>
  </si>
  <si>
    <t>119 P1</t>
  </si>
  <si>
    <t>LAVJIBHAI NAKRANI</t>
  </si>
  <si>
    <t>KESHUBHAI</t>
  </si>
  <si>
    <t>VENIVADAR</t>
  </si>
  <si>
    <t>POPATBHAI DHOLARIYA</t>
  </si>
  <si>
    <t>DHARAMSHIBHAI</t>
  </si>
  <si>
    <t>DAHIDA</t>
  </si>
  <si>
    <t>BHARATBHAI</t>
  </si>
  <si>
    <t>KANJIBHAI GAJERA</t>
  </si>
  <si>
    <t>PRADEEP KUMAR</t>
  </si>
  <si>
    <t>KAKRANA</t>
  </si>
  <si>
    <t>HAPUR</t>
  </si>
  <si>
    <t>U.P.</t>
  </si>
  <si>
    <t>KHET NO.1</t>
  </si>
  <si>
    <t>JWAR</t>
  </si>
  <si>
    <t>KHET NO.2</t>
  </si>
  <si>
    <t>KHET NO.3</t>
  </si>
  <si>
    <t>KHET NO.4</t>
  </si>
  <si>
    <t>BAJRA</t>
  </si>
  <si>
    <t>ASHU KANTH</t>
  </si>
  <si>
    <t>SHRIKANTH SHARMA</t>
  </si>
  <si>
    <t>NAGLA SALARU</t>
  </si>
  <si>
    <t>HARIDWAR</t>
  </si>
  <si>
    <t>U.K.</t>
  </si>
  <si>
    <t>CHOKHELAL</t>
  </si>
  <si>
    <t>TEJ SINGH</t>
  </si>
  <si>
    <t>SHYAMO</t>
  </si>
  <si>
    <t>AGRA</t>
  </si>
  <si>
    <t>C6</t>
  </si>
  <si>
    <t>C5</t>
  </si>
  <si>
    <t>C4</t>
  </si>
  <si>
    <t>C3</t>
  </si>
  <si>
    <t>C2</t>
  </si>
  <si>
    <t>C1</t>
  </si>
  <si>
    <t>LAXMAN</t>
  </si>
  <si>
    <t>KALUARAM</t>
  </si>
  <si>
    <t>L2</t>
  </si>
  <si>
    <t>L3</t>
  </si>
  <si>
    <t>L5</t>
  </si>
  <si>
    <t>L1</t>
  </si>
  <si>
    <t>L4</t>
  </si>
  <si>
    <t>L6</t>
  </si>
  <si>
    <t>BHOLARAM</t>
  </si>
  <si>
    <t>ISHWARI PRASAD</t>
  </si>
  <si>
    <t>E1</t>
  </si>
  <si>
    <t>RADHEY</t>
  </si>
  <si>
    <t>NATTHI LAL</t>
  </si>
  <si>
    <t>M1</t>
  </si>
  <si>
    <t>M2</t>
  </si>
  <si>
    <t>F2</t>
  </si>
  <si>
    <t>F1</t>
  </si>
  <si>
    <t>RAM BABU</t>
  </si>
  <si>
    <t>GAJADHAR</t>
  </si>
  <si>
    <t>R2</t>
  </si>
  <si>
    <t>R1</t>
  </si>
  <si>
    <t>MALIKHAN</t>
  </si>
  <si>
    <t>DOGAR SINGH</t>
  </si>
  <si>
    <t>P2</t>
  </si>
  <si>
    <t>P1</t>
  </si>
  <si>
    <t>RAMESHCHAND</t>
  </si>
  <si>
    <t>O2</t>
  </si>
  <si>
    <t>O3</t>
  </si>
  <si>
    <t>O1</t>
  </si>
  <si>
    <t>DHARAJEET</t>
  </si>
  <si>
    <t>SUMMERI</t>
  </si>
  <si>
    <t>G1</t>
  </si>
  <si>
    <t>G2</t>
  </si>
  <si>
    <t>DEVENDER</t>
  </si>
  <si>
    <t>CHEENTAR SINGH</t>
  </si>
  <si>
    <t>LOTAN</t>
  </si>
  <si>
    <t>RAM BHAROSAY</t>
  </si>
  <si>
    <t>H1</t>
  </si>
  <si>
    <t>SUKHAN</t>
  </si>
  <si>
    <t>DU1</t>
  </si>
  <si>
    <t>N3</t>
  </si>
  <si>
    <t>N2</t>
  </si>
  <si>
    <t>N6</t>
  </si>
  <si>
    <t>N5</t>
  </si>
  <si>
    <t>N4</t>
  </si>
  <si>
    <t>N1</t>
  </si>
  <si>
    <t>OM PRAKASH</t>
  </si>
  <si>
    <t>S3</t>
  </si>
  <si>
    <t>S2</t>
  </si>
  <si>
    <t>S1</t>
  </si>
  <si>
    <t>SATYAPRAKASH</t>
  </si>
  <si>
    <t xml:space="preserve">BHARAT </t>
  </si>
  <si>
    <t>J1</t>
  </si>
  <si>
    <t>GAYAPRASAD</t>
  </si>
  <si>
    <t>RAMBHAROSE</t>
  </si>
  <si>
    <t>I2</t>
  </si>
  <si>
    <t>I1</t>
  </si>
  <si>
    <t>NEMICHAND</t>
  </si>
  <si>
    <t>HORILAL</t>
  </si>
  <si>
    <t>K1</t>
  </si>
  <si>
    <t>K2</t>
  </si>
  <si>
    <t>CHANDERPAL</t>
  </si>
  <si>
    <t>DEVI PRASAD</t>
  </si>
  <si>
    <t>N.MADI</t>
  </si>
  <si>
    <t>MATHURA</t>
  </si>
  <si>
    <t>BABLOO WALA KHET</t>
  </si>
  <si>
    <t>BAHADUR SINGH</t>
  </si>
  <si>
    <t>BHURA SINGH</t>
  </si>
  <si>
    <t>N.PITA</t>
  </si>
  <si>
    <t>RAMVEER SINGH</t>
  </si>
  <si>
    <t>SAUDAN SINGH</t>
  </si>
  <si>
    <t>LUKHTIYA</t>
  </si>
  <si>
    <t>GADDA WALA POKHAR KE KINARE</t>
  </si>
  <si>
    <t>MUKHRAM SINGH</t>
  </si>
  <si>
    <t>MOOLCHAND</t>
  </si>
  <si>
    <t>POKHAR KE KINARE WALA</t>
  </si>
  <si>
    <t>JITENDER SINGH</t>
  </si>
  <si>
    <t>GIRIRAJ SINGH</t>
  </si>
  <si>
    <t>PACHAVAR WALA</t>
  </si>
  <si>
    <t>HARJAS SINGH</t>
  </si>
  <si>
    <t>HOTILAL</t>
  </si>
  <si>
    <t>10.5 BIGA DAGRE KE KINARE</t>
  </si>
  <si>
    <t>SURESHCHAND</t>
  </si>
  <si>
    <t>RATAN SINGH</t>
  </si>
  <si>
    <t>PACHAVAR</t>
  </si>
  <si>
    <t>RAKESH SINGH</t>
  </si>
  <si>
    <t>DEVICHARAN</t>
  </si>
  <si>
    <t>BIJHERA ROAD KE PASS WALA</t>
  </si>
  <si>
    <t>NALE ULLI PAR</t>
  </si>
  <si>
    <t>VEERPAL SINGH</t>
  </si>
  <si>
    <t>BADAM SINGH</t>
  </si>
  <si>
    <t>SAMADHI WALA</t>
  </si>
  <si>
    <t>RAGHUVEER SINGH</t>
  </si>
  <si>
    <t>TUBEL WALA</t>
  </si>
  <si>
    <t>PATIRAM SINGH</t>
  </si>
  <si>
    <t>AMMA WALA KHET POKHAR KE KINARE</t>
  </si>
  <si>
    <t>INDERJEET SINGH</t>
  </si>
  <si>
    <t>RAGHUNATH SINGH</t>
  </si>
  <si>
    <t>GADDA WALA KHET</t>
  </si>
  <si>
    <t>DEVENDER SINGH</t>
  </si>
  <si>
    <t>RAJVEER SINGH</t>
  </si>
  <si>
    <t>GADDA WALA KHET ROAD KINARE</t>
  </si>
  <si>
    <t>SATAYVATI DEVI W/O</t>
  </si>
  <si>
    <t>CHINTU</t>
  </si>
  <si>
    <t>PRAVEEN SINGH</t>
  </si>
  <si>
    <t>BACHCHU SINGH</t>
  </si>
  <si>
    <t>ROAD KE KINARE</t>
  </si>
  <si>
    <t>RAMNIWAS</t>
  </si>
  <si>
    <t>NATHILAL</t>
  </si>
  <si>
    <t>SULTAN SINGH</t>
  </si>
  <si>
    <t>FATEH SINGH</t>
  </si>
  <si>
    <t>KULDEEP</t>
  </si>
  <si>
    <t>CHHETARMAL</t>
  </si>
  <si>
    <t>SUGHAD SINGH</t>
  </si>
  <si>
    <t>ANIL KUMAR</t>
  </si>
  <si>
    <t>BABULAL</t>
  </si>
  <si>
    <t>RAMHARI</t>
  </si>
  <si>
    <t>KHUBIRAM</t>
  </si>
  <si>
    <t>SHYAMVEER SINGH</t>
  </si>
  <si>
    <t>DAGDE KE KINARE 10 BIGHA</t>
  </si>
  <si>
    <t>YOGESH KUMAR</t>
  </si>
  <si>
    <t>PANNALAL</t>
  </si>
  <si>
    <t>PUSHPENDER SINGH</t>
  </si>
  <si>
    <t>VIRENDER SINGH</t>
  </si>
  <si>
    <t>MANOJ KUMAR</t>
  </si>
  <si>
    <t>BADA WALA</t>
  </si>
  <si>
    <t>YATENDER KUMAR</t>
  </si>
  <si>
    <t>SURENDER NARAYAN SINGH</t>
  </si>
  <si>
    <t>TARSARA</t>
  </si>
  <si>
    <t>KADAM WALA</t>
  </si>
  <si>
    <t>VISHNU KUMAR</t>
  </si>
  <si>
    <t>PRAHLAD SINGH</t>
  </si>
  <si>
    <t>FALSE WALA</t>
  </si>
  <si>
    <t>POKHAR WALA</t>
  </si>
  <si>
    <t>RAKESH KUMAR</t>
  </si>
  <si>
    <t>CHAUKARA WALA</t>
  </si>
  <si>
    <t>RAJENDER SINGH</t>
  </si>
  <si>
    <t>NATHI SINGH</t>
  </si>
  <si>
    <t>KHERE WALA KHET</t>
  </si>
  <si>
    <t>SANJAY</t>
  </si>
  <si>
    <t>BANKELAL</t>
  </si>
  <si>
    <t>MUKESH</t>
  </si>
  <si>
    <t>RAMJILAL</t>
  </si>
  <si>
    <t>BADI GOOL WALA</t>
  </si>
  <si>
    <t>DHEERENDER SINGH</t>
  </si>
  <si>
    <t>POKHAR KINARE</t>
  </si>
  <si>
    <t>NEEM WALA</t>
  </si>
  <si>
    <t>TERSEM SINGH</t>
  </si>
  <si>
    <t>BALKARAN SINGH</t>
  </si>
  <si>
    <t>SHERGARH</t>
  </si>
  <si>
    <t>MALOUT</t>
  </si>
  <si>
    <t>MUKTSAR</t>
  </si>
  <si>
    <t>MOHIT CHAUDHARY</t>
  </si>
  <si>
    <t>BUDANA</t>
  </si>
  <si>
    <t>MODINAGAR</t>
  </si>
  <si>
    <t>GHAZIABAD</t>
  </si>
  <si>
    <t>KOSHALYA DEVI</t>
  </si>
  <si>
    <t>LAHI BANJARIYA</t>
  </si>
  <si>
    <t>KISHNA NAGAR</t>
  </si>
  <si>
    <t>MOTIHARI</t>
  </si>
  <si>
    <t>BIHAR</t>
  </si>
  <si>
    <t>KHAJUR WALA</t>
  </si>
  <si>
    <t>DHANAJAY KUMAR YADAV</t>
  </si>
  <si>
    <t>SADAK WALA</t>
  </si>
  <si>
    <t>RAJ KUMAR YADAV</t>
  </si>
  <si>
    <t>BORANE WALA</t>
  </si>
  <si>
    <t>ROSHAN KUMAR</t>
  </si>
  <si>
    <t>NASI KHET</t>
  </si>
  <si>
    <t>KAPILDEV RAI</t>
  </si>
  <si>
    <t>NASI WALA KHET</t>
  </si>
  <si>
    <t>KHUSI KUMAR</t>
  </si>
  <si>
    <t>GACHHI WALA KHET</t>
  </si>
  <si>
    <t>BORING WALA</t>
  </si>
  <si>
    <t>RAJ KUMAR SINGH</t>
  </si>
  <si>
    <t>NALI WALA</t>
  </si>
  <si>
    <t>RAJESHWAR SINGH</t>
  </si>
  <si>
    <t>BORDIN WALA KHET</t>
  </si>
  <si>
    <t>RAMAKANT RAI</t>
  </si>
  <si>
    <t>BEECH WALA</t>
  </si>
  <si>
    <t>SANJAY RAI</t>
  </si>
  <si>
    <t>BETHA WALA</t>
  </si>
  <si>
    <t>PARAS SINGH</t>
  </si>
  <si>
    <t>KHALIYAN WALA</t>
  </si>
  <si>
    <t>SADAK WALA UTTAR KA JAMIN</t>
  </si>
  <si>
    <t>UPENDER SINGH</t>
  </si>
  <si>
    <t>RAJARAI</t>
  </si>
  <si>
    <t>KHELAVAN SINGH</t>
  </si>
  <si>
    <t>SADAK WALA KHET KA MITTI</t>
  </si>
  <si>
    <t>JAYRAM SAHNI</t>
  </si>
  <si>
    <t>MUNNA KUMAR</t>
  </si>
  <si>
    <t>SOHAN RAI</t>
  </si>
  <si>
    <t>RAJAVAL RAI</t>
  </si>
  <si>
    <t>NAJI WALA</t>
  </si>
  <si>
    <t>MUKESH KUMAR</t>
  </si>
  <si>
    <t>UTTAR WALA SADAK KA JAMIN</t>
  </si>
  <si>
    <t>ARVIND KUMAR SINGH</t>
  </si>
  <si>
    <t>KUVATIPAR</t>
  </si>
  <si>
    <t>SCHOOL PAR</t>
  </si>
  <si>
    <t>AJAY KUMAR</t>
  </si>
  <si>
    <t>OM PRAKASH KUMAR</t>
  </si>
  <si>
    <t>MANIAR PAR</t>
  </si>
  <si>
    <t>VISH RAI</t>
  </si>
  <si>
    <t>FOKHRAPAR KUAN</t>
  </si>
  <si>
    <t>AJAY SINGH</t>
  </si>
  <si>
    <t>GEIRA</t>
  </si>
  <si>
    <t xml:space="preserve">SCHOOL  </t>
  </si>
  <si>
    <t>SURENDER PRASAD SINGH</t>
  </si>
  <si>
    <t>SHYAM SINGH</t>
  </si>
  <si>
    <t>BODIN WALA</t>
  </si>
  <si>
    <t>AJAY RAI YADAV</t>
  </si>
  <si>
    <t>RANA RANDHIR SINGH</t>
  </si>
  <si>
    <t>OHPAR KHET KA</t>
  </si>
  <si>
    <t>TRANSFARMER WALA BANJADIYA</t>
  </si>
  <si>
    <t>NADI</t>
  </si>
  <si>
    <t>PRABHU NATH SINGH</t>
  </si>
  <si>
    <t>JANGAL WALA</t>
  </si>
  <si>
    <t>VIJAY KUMAR</t>
  </si>
  <si>
    <t>DHANJAY KUMAR YADAV</t>
  </si>
  <si>
    <t>PURAB WALA</t>
  </si>
  <si>
    <t>JAYPRAKASH SINGH</t>
  </si>
  <si>
    <t>KHATIYAN PAR KA</t>
  </si>
  <si>
    <t>KHARIHANTAR</t>
  </si>
  <si>
    <t>RAMAKANT SINGH</t>
  </si>
  <si>
    <t>CHAVAR WALA</t>
  </si>
  <si>
    <t>HARINANDAN SINGH</t>
  </si>
  <si>
    <t>LAHI BANJIRIYA</t>
  </si>
  <si>
    <t>KANHEYA WALA</t>
  </si>
  <si>
    <t>RANDHEER SINGH</t>
  </si>
  <si>
    <t>SUJAY KUMAR</t>
  </si>
  <si>
    <t>NASI</t>
  </si>
  <si>
    <t>KAUSHLYA DEWI</t>
  </si>
  <si>
    <t>KOMTIYA BADA</t>
  </si>
  <si>
    <t>MIRWARI RAI</t>
  </si>
  <si>
    <t>NASI WALA</t>
  </si>
  <si>
    <t>VIKASH KUMAR YADAV</t>
  </si>
  <si>
    <t>NASI(1)</t>
  </si>
  <si>
    <t>MATHURAPUR WALA</t>
  </si>
  <si>
    <t>MATHURAPUR PIPAR WALA KHET</t>
  </si>
  <si>
    <t>RAJNARAYAN SINGH</t>
  </si>
  <si>
    <t>SADAK WALA KHET</t>
  </si>
  <si>
    <t>SHYAMAKANT SINGH</t>
  </si>
  <si>
    <t>NASIK 2</t>
  </si>
  <si>
    <t>VIJAY SINGH</t>
  </si>
  <si>
    <t>GACHHI WALA</t>
  </si>
  <si>
    <t>RAMPUKAR PRASAD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</si>
</sst>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3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1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9" fillId="0" borderId="2" xfId="0" applyFont="1" applyBorder="1"/>
    <xf numFmtId="16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3" fontId="19" fillId="0" borderId="2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15" fillId="9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2" fontId="19" fillId="0" borderId="2" xfId="0" applyNumberFormat="1" applyFont="1" applyBorder="1" applyAlignment="1">
      <alignment horizontal="center" vertical="center"/>
    </xf>
    <xf numFmtId="0" fontId="20" fillId="0" borderId="5" xfId="0" quotePrefix="1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20" fillId="0" borderId="7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8" fillId="9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1" fillId="9" borderId="2" xfId="0" applyFont="1" applyFill="1" applyBorder="1" applyAlignment="1">
      <alignment horizontal="left" vertical="center"/>
    </xf>
    <xf numFmtId="0" fontId="12" fillId="9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10" fillId="9" borderId="2" xfId="0" applyFont="1" applyFill="1" applyBorder="1" applyAlignment="1">
      <alignment horizontal="left" vertical="center"/>
    </xf>
    <xf numFmtId="0" fontId="16" fillId="9" borderId="2" xfId="0" applyFont="1" applyFill="1" applyBorder="1" applyAlignment="1">
      <alignment horizontal="center" vertical="center"/>
    </xf>
    <xf numFmtId="2" fontId="21" fillId="0" borderId="2" xfId="1" applyNumberFormat="1" applyFont="1" applyBorder="1" applyAlignment="1">
      <alignment horizontal="center"/>
    </xf>
    <xf numFmtId="0" fontId="7" fillId="9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16" fillId="9" borderId="4" xfId="0" applyFont="1" applyFill="1" applyBorder="1" applyAlignment="1">
      <alignment horizontal="left" vertical="center"/>
    </xf>
    <xf numFmtId="0" fontId="7" fillId="9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2 3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6"/>
  <sheetViews>
    <sheetView tabSelected="1" zoomScale="120" zoomScaleNormal="120" workbookViewId="0">
      <pane xSplit="6" ySplit="4" topLeftCell="L141" activePane="bottomRight" state="frozen"/>
      <selection pane="topRight" activeCell="H1" sqref="H1"/>
      <selection pane="bottomLeft" activeCell="A5" sqref="A5"/>
      <selection pane="bottomRight" activeCell="C152" sqref="C152"/>
    </sheetView>
  </sheetViews>
  <sheetFormatPr defaultRowHeight="18" customHeight="1"/>
  <cols>
    <col min="1" max="1" width="8.85546875" style="19" customWidth="1"/>
    <col min="2" max="2" width="20.140625" style="19" customWidth="1"/>
    <col min="3" max="3" width="17.28515625" style="19" customWidth="1"/>
    <col min="4" max="4" width="13.28515625" style="19" customWidth="1"/>
    <col min="5" max="5" width="9.85546875" style="19" customWidth="1"/>
    <col min="6" max="6" width="11.85546875" style="19" customWidth="1"/>
    <col min="7" max="7" width="15" style="19" customWidth="1"/>
    <col min="8" max="8" width="16.7109375" style="19" customWidth="1"/>
    <col min="9" max="9" width="8.140625" style="19" customWidth="1"/>
    <col min="10" max="10" width="7.7109375" style="26" bestFit="1" customWidth="1"/>
    <col min="11" max="11" width="9.140625" style="26"/>
    <col min="12" max="12" width="6.5703125" style="19" bestFit="1" customWidth="1"/>
    <col min="13" max="13" width="5.140625" style="19" bestFit="1" customWidth="1"/>
    <col min="14" max="14" width="12.5703125" style="27" customWidth="1"/>
    <col min="15" max="15" width="5.140625" style="19" bestFit="1" customWidth="1"/>
    <col min="16" max="16" width="12.85546875" style="27" bestFit="1" customWidth="1"/>
    <col min="17" max="17" width="9.140625" style="19"/>
    <col min="18" max="19" width="9.140625" style="27"/>
    <col min="20" max="20" width="9.140625" style="19"/>
    <col min="21" max="21" width="9.140625" style="27"/>
    <col min="22" max="25" width="9.140625" style="19"/>
    <col min="26" max="26" width="9.140625" style="18"/>
    <col min="27" max="16384" width="9.140625" style="19"/>
  </cols>
  <sheetData>
    <row r="1" spans="1:26" s="12" customFormat="1" ht="18" customHeight="1">
      <c r="A1" s="32" t="s">
        <v>0</v>
      </c>
      <c r="B1" s="32"/>
      <c r="C1" s="32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33">
        <v>45078</v>
      </c>
      <c r="B2" s="33"/>
      <c r="C2" s="33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2" t="s">
        <v>2</v>
      </c>
      <c r="B3" s="34" t="s">
        <v>3</v>
      </c>
      <c r="C3" s="35" t="s">
        <v>4</v>
      </c>
      <c r="D3" s="28" t="s">
        <v>5</v>
      </c>
      <c r="E3" s="63" t="s">
        <v>6</v>
      </c>
      <c r="F3" s="29" t="s">
        <v>7</v>
      </c>
      <c r="G3" s="30" t="s">
        <v>8</v>
      </c>
      <c r="H3" s="31" t="s">
        <v>9</v>
      </c>
      <c r="I3" s="31" t="s">
        <v>10</v>
      </c>
      <c r="J3" s="29" t="s">
        <v>11</v>
      </c>
      <c r="K3" s="64" t="s">
        <v>12</v>
      </c>
      <c r="L3" s="65" t="s">
        <v>13</v>
      </c>
      <c r="M3" s="66"/>
      <c r="N3" s="67" t="s">
        <v>14</v>
      </c>
      <c r="O3" s="67"/>
      <c r="P3" s="68" t="s">
        <v>15</v>
      </c>
      <c r="Q3" s="67"/>
      <c r="R3" s="67" t="s">
        <v>16</v>
      </c>
      <c r="S3" s="67"/>
      <c r="T3" s="15" t="s">
        <v>17</v>
      </c>
      <c r="U3" s="67"/>
      <c r="V3" s="16" t="s">
        <v>18</v>
      </c>
      <c r="W3" s="67"/>
      <c r="X3" s="69" t="s">
        <v>19</v>
      </c>
      <c r="Y3" s="70"/>
    </row>
    <row r="4" spans="1:26" ht="18" customHeight="1">
      <c r="A4" s="71"/>
      <c r="B4" s="46"/>
      <c r="C4" s="47"/>
      <c r="D4" s="48"/>
      <c r="E4" s="49"/>
      <c r="F4" s="50"/>
      <c r="G4" s="51"/>
      <c r="H4" s="52"/>
      <c r="I4" s="52"/>
      <c r="J4" s="50"/>
      <c r="K4" s="59" t="s">
        <v>20</v>
      </c>
      <c r="L4" s="53"/>
      <c r="M4" s="54" t="s">
        <v>21</v>
      </c>
      <c r="N4" s="60" t="s">
        <v>22</v>
      </c>
      <c r="O4" s="54" t="s">
        <v>21</v>
      </c>
      <c r="P4" s="55" t="s">
        <v>23</v>
      </c>
      <c r="Q4" s="54" t="s">
        <v>21</v>
      </c>
      <c r="R4" s="17" t="s">
        <v>24</v>
      </c>
      <c r="S4" s="54" t="s">
        <v>21</v>
      </c>
      <c r="T4" s="56" t="s">
        <v>24</v>
      </c>
      <c r="U4" s="54" t="s">
        <v>21</v>
      </c>
      <c r="V4" s="57" t="s">
        <v>24</v>
      </c>
      <c r="W4" s="54" t="s">
        <v>21</v>
      </c>
      <c r="X4" s="58" t="s">
        <v>24</v>
      </c>
      <c r="Y4" s="72" t="s">
        <v>21</v>
      </c>
    </row>
    <row r="5" spans="1:26" s="18" customFormat="1" ht="18" customHeight="1">
      <c r="A5" s="37">
        <v>475</v>
      </c>
      <c r="B5" s="20" t="s">
        <v>25</v>
      </c>
      <c r="C5" s="20" t="s">
        <v>26</v>
      </c>
      <c r="D5" s="20" t="s">
        <v>27</v>
      </c>
      <c r="E5" s="20" t="s">
        <v>28</v>
      </c>
      <c r="F5" s="20" t="s">
        <v>28</v>
      </c>
      <c r="G5" s="20" t="s">
        <v>29</v>
      </c>
      <c r="H5" s="20" t="s">
        <v>30</v>
      </c>
      <c r="I5" s="20" t="s">
        <v>31</v>
      </c>
      <c r="J5" s="21">
        <v>8.1</v>
      </c>
      <c r="K5" s="22">
        <v>0.42</v>
      </c>
      <c r="L5" s="23">
        <v>0.76</v>
      </c>
      <c r="M5" s="24" t="str">
        <f t="shared" ref="M5:M68" si="0">IF(L5&gt;0.75,"H",IF(L5&gt;0.5,"M","L"))</f>
        <v>H</v>
      </c>
      <c r="N5" s="23">
        <v>47.192320000000002</v>
      </c>
      <c r="O5" s="24" t="str">
        <f t="shared" ref="O5:O68" si="1">IF(N5&gt;23.2,"H",IF(N5&gt;9.3,"M","L"))</f>
        <v>H</v>
      </c>
      <c r="P5" s="23">
        <v>167.8784</v>
      </c>
      <c r="Q5" s="24" t="str">
        <f t="shared" ref="Q5:Q68" si="2">IF(P5&gt;136,"H",IF(P5&gt;58.4,"M","L"))</f>
        <v>H</v>
      </c>
      <c r="R5" s="23">
        <v>3.3380000000000001</v>
      </c>
      <c r="S5" s="24" t="str">
        <f t="shared" ref="S5:S68" si="3">IF(R5&gt;0.6,"S","D")</f>
        <v>S</v>
      </c>
      <c r="T5" s="23">
        <v>1.3360000000000001</v>
      </c>
      <c r="U5" s="24" t="str">
        <f t="shared" ref="U5:U68" si="4">IF(T5&gt;0.2,"S","D")</f>
        <v>S</v>
      </c>
      <c r="V5" s="23">
        <v>13.56</v>
      </c>
      <c r="W5" s="24" t="str">
        <f t="shared" ref="W5:W68" si="5">IF(V5&gt;4.5,"S","D")</f>
        <v>S</v>
      </c>
      <c r="X5" s="23">
        <v>3.496</v>
      </c>
      <c r="Y5" s="38" t="str">
        <f t="shared" ref="Y5:Y68" si="6">IF(X5&gt;2,"S","D")</f>
        <v>S</v>
      </c>
    </row>
    <row r="6" spans="1:26" s="18" customFormat="1" ht="18" customHeight="1">
      <c r="A6" s="37">
        <v>476</v>
      </c>
      <c r="B6" s="20" t="s">
        <v>32</v>
      </c>
      <c r="C6" s="20" t="s">
        <v>33</v>
      </c>
      <c r="D6" s="20" t="s">
        <v>27</v>
      </c>
      <c r="E6" s="20" t="s">
        <v>28</v>
      </c>
      <c r="F6" s="20" t="s">
        <v>28</v>
      </c>
      <c r="G6" s="20" t="s">
        <v>29</v>
      </c>
      <c r="H6" s="20" t="s">
        <v>30</v>
      </c>
      <c r="I6" s="20" t="s">
        <v>31</v>
      </c>
      <c r="J6" s="21">
        <v>8.3000000000000007</v>
      </c>
      <c r="K6" s="22">
        <v>0.28000000000000003</v>
      </c>
      <c r="L6" s="23">
        <v>0.98</v>
      </c>
      <c r="M6" s="24" t="str">
        <f t="shared" si="0"/>
        <v>H</v>
      </c>
      <c r="N6" s="23">
        <v>32.316480000000006</v>
      </c>
      <c r="O6" s="24" t="str">
        <f t="shared" si="1"/>
        <v>H</v>
      </c>
      <c r="P6" s="23">
        <v>75.289600000000007</v>
      </c>
      <c r="Q6" s="24" t="str">
        <f t="shared" si="2"/>
        <v>M</v>
      </c>
      <c r="R6" s="23">
        <v>2.8439999999999999</v>
      </c>
      <c r="S6" s="24" t="str">
        <f t="shared" si="3"/>
        <v>S</v>
      </c>
      <c r="T6" s="23">
        <v>0.94</v>
      </c>
      <c r="U6" s="24" t="str">
        <f t="shared" si="4"/>
        <v>S</v>
      </c>
      <c r="V6" s="23">
        <v>14.46</v>
      </c>
      <c r="W6" s="24" t="str">
        <f t="shared" si="5"/>
        <v>S</v>
      </c>
      <c r="X6" s="23">
        <v>2.016</v>
      </c>
      <c r="Y6" s="38" t="str">
        <f t="shared" si="6"/>
        <v>S</v>
      </c>
    </row>
    <row r="7" spans="1:26" s="18" customFormat="1" ht="18" customHeight="1">
      <c r="A7" s="37">
        <v>477</v>
      </c>
      <c r="B7" s="20" t="s">
        <v>34</v>
      </c>
      <c r="C7" s="20" t="s">
        <v>32</v>
      </c>
      <c r="D7" s="20" t="s">
        <v>27</v>
      </c>
      <c r="E7" s="20" t="s">
        <v>28</v>
      </c>
      <c r="F7" s="20" t="s">
        <v>28</v>
      </c>
      <c r="G7" s="20" t="s">
        <v>29</v>
      </c>
      <c r="H7" s="20" t="s">
        <v>35</v>
      </c>
      <c r="I7" s="20" t="s">
        <v>31</v>
      </c>
      <c r="J7" s="21">
        <v>8.3000000000000007</v>
      </c>
      <c r="K7" s="22">
        <v>0.25</v>
      </c>
      <c r="L7" s="23">
        <v>0.96</v>
      </c>
      <c r="M7" s="24" t="str">
        <f t="shared" si="0"/>
        <v>H</v>
      </c>
      <c r="N7" s="23">
        <v>30.26464</v>
      </c>
      <c r="O7" s="24" t="str">
        <f t="shared" si="1"/>
        <v>H</v>
      </c>
      <c r="P7" s="23">
        <v>87.312000000000012</v>
      </c>
      <c r="Q7" s="24" t="str">
        <f t="shared" si="2"/>
        <v>M</v>
      </c>
      <c r="R7" s="23">
        <v>2.8260000000000001</v>
      </c>
      <c r="S7" s="24" t="str">
        <f t="shared" si="3"/>
        <v>S</v>
      </c>
      <c r="T7" s="23">
        <v>0.77400000000000002</v>
      </c>
      <c r="U7" s="24" t="str">
        <f t="shared" si="4"/>
        <v>S</v>
      </c>
      <c r="V7" s="23">
        <v>12.55</v>
      </c>
      <c r="W7" s="24" t="str">
        <f t="shared" si="5"/>
        <v>S</v>
      </c>
      <c r="X7" s="23">
        <v>1.68</v>
      </c>
      <c r="Y7" s="38" t="str">
        <f t="shared" si="6"/>
        <v>D</v>
      </c>
    </row>
    <row r="8" spans="1:26" s="18" customFormat="1" ht="18" customHeight="1">
      <c r="A8" s="37">
        <v>478</v>
      </c>
      <c r="B8" s="20" t="s">
        <v>36</v>
      </c>
      <c r="C8" s="20" t="s">
        <v>37</v>
      </c>
      <c r="D8" s="20" t="s">
        <v>27</v>
      </c>
      <c r="E8" s="20" t="s">
        <v>28</v>
      </c>
      <c r="F8" s="20" t="s">
        <v>28</v>
      </c>
      <c r="G8" s="20" t="s">
        <v>29</v>
      </c>
      <c r="H8" s="20" t="s">
        <v>38</v>
      </c>
      <c r="I8" s="20" t="s">
        <v>31</v>
      </c>
      <c r="J8" s="21">
        <v>8.5</v>
      </c>
      <c r="K8" s="22">
        <v>0.23</v>
      </c>
      <c r="L8" s="23">
        <v>0.86</v>
      </c>
      <c r="M8" s="24" t="str">
        <f t="shared" si="0"/>
        <v>H</v>
      </c>
      <c r="N8" s="23">
        <v>26.160959999999999</v>
      </c>
      <c r="O8" s="24" t="str">
        <f t="shared" si="1"/>
        <v>H</v>
      </c>
      <c r="P8" s="23">
        <v>60.0032</v>
      </c>
      <c r="Q8" s="24" t="str">
        <f t="shared" si="2"/>
        <v>M</v>
      </c>
      <c r="R8" s="23">
        <v>2.456</v>
      </c>
      <c r="S8" s="24" t="str">
        <f t="shared" si="3"/>
        <v>S</v>
      </c>
      <c r="T8" s="23">
        <v>0.90200000000000002</v>
      </c>
      <c r="U8" s="24" t="str">
        <f t="shared" si="4"/>
        <v>S</v>
      </c>
      <c r="V8" s="23">
        <v>15.82</v>
      </c>
      <c r="W8" s="24" t="str">
        <f t="shared" si="5"/>
        <v>S</v>
      </c>
      <c r="X8" s="23">
        <v>2.8719999999999999</v>
      </c>
      <c r="Y8" s="38" t="str">
        <f t="shared" si="6"/>
        <v>S</v>
      </c>
    </row>
    <row r="9" spans="1:26" s="18" customFormat="1" ht="18" customHeight="1">
      <c r="A9" s="37">
        <v>479</v>
      </c>
      <c r="B9" s="20" t="s">
        <v>39</v>
      </c>
      <c r="C9" s="20" t="s">
        <v>40</v>
      </c>
      <c r="D9" s="20" t="s">
        <v>27</v>
      </c>
      <c r="E9" s="20" t="s">
        <v>28</v>
      </c>
      <c r="F9" s="20" t="s">
        <v>28</v>
      </c>
      <c r="G9" s="20" t="s">
        <v>29</v>
      </c>
      <c r="H9" s="20" t="s">
        <v>41</v>
      </c>
      <c r="I9" s="20" t="s">
        <v>31</v>
      </c>
      <c r="J9" s="21">
        <v>8.4</v>
      </c>
      <c r="K9" s="22">
        <v>0.37</v>
      </c>
      <c r="L9" s="23">
        <v>0.97</v>
      </c>
      <c r="M9" s="24" t="str">
        <f t="shared" si="0"/>
        <v>H</v>
      </c>
      <c r="N9" s="23">
        <v>38.472000000000001</v>
      </c>
      <c r="O9" s="24" t="str">
        <f t="shared" si="1"/>
        <v>H</v>
      </c>
      <c r="P9" s="23">
        <v>90.1952</v>
      </c>
      <c r="Q9" s="24" t="str">
        <f t="shared" si="2"/>
        <v>M</v>
      </c>
      <c r="R9" s="23">
        <v>5.2439999999999998</v>
      </c>
      <c r="S9" s="24" t="str">
        <f t="shared" si="3"/>
        <v>S</v>
      </c>
      <c r="T9" s="23">
        <v>1.0680000000000001</v>
      </c>
      <c r="U9" s="24" t="str">
        <f t="shared" si="4"/>
        <v>S</v>
      </c>
      <c r="V9" s="23">
        <v>18.739999999999998</v>
      </c>
      <c r="W9" s="24" t="str">
        <f t="shared" si="5"/>
        <v>S</v>
      </c>
      <c r="X9" s="23">
        <v>4.3520000000000003</v>
      </c>
      <c r="Y9" s="38" t="str">
        <f t="shared" si="6"/>
        <v>S</v>
      </c>
    </row>
    <row r="10" spans="1:26" s="18" customFormat="1" ht="18" customHeight="1">
      <c r="A10" s="37">
        <v>480</v>
      </c>
      <c r="B10" s="20" t="s">
        <v>42</v>
      </c>
      <c r="C10" s="20" t="s">
        <v>43</v>
      </c>
      <c r="D10" s="20" t="s">
        <v>27</v>
      </c>
      <c r="E10" s="20" t="s">
        <v>28</v>
      </c>
      <c r="F10" s="20" t="s">
        <v>28</v>
      </c>
      <c r="G10" s="20" t="s">
        <v>29</v>
      </c>
      <c r="H10" s="20" t="s">
        <v>44</v>
      </c>
      <c r="I10" s="20" t="s">
        <v>31</v>
      </c>
      <c r="J10" s="21">
        <v>8.3000000000000007</v>
      </c>
      <c r="K10" s="22">
        <v>0.24</v>
      </c>
      <c r="L10" s="23">
        <v>0.89</v>
      </c>
      <c r="M10" s="24" t="str">
        <f t="shared" si="0"/>
        <v>H</v>
      </c>
      <c r="N10" s="23">
        <v>20.00544</v>
      </c>
      <c r="O10" s="24" t="str">
        <f t="shared" si="1"/>
        <v>M</v>
      </c>
      <c r="P10" s="23">
        <v>52.985600000000005</v>
      </c>
      <c r="Q10" s="24" t="str">
        <f t="shared" si="2"/>
        <v>L</v>
      </c>
      <c r="R10" s="23">
        <v>2.0840000000000001</v>
      </c>
      <c r="S10" s="24" t="str">
        <f t="shared" si="3"/>
        <v>S</v>
      </c>
      <c r="T10" s="23">
        <v>0.71</v>
      </c>
      <c r="U10" s="24" t="str">
        <f t="shared" si="4"/>
        <v>S</v>
      </c>
      <c r="V10" s="23">
        <v>11.42</v>
      </c>
      <c r="W10" s="24" t="str">
        <f t="shared" si="5"/>
        <v>S</v>
      </c>
      <c r="X10" s="23">
        <v>2.6779999999999999</v>
      </c>
      <c r="Y10" s="38" t="str">
        <f t="shared" si="6"/>
        <v>S</v>
      </c>
    </row>
    <row r="11" spans="1:26" s="18" customFormat="1" ht="18" customHeight="1">
      <c r="A11" s="37">
        <v>481</v>
      </c>
      <c r="B11" s="20" t="s">
        <v>45</v>
      </c>
      <c r="C11" s="20" t="s">
        <v>46</v>
      </c>
      <c r="D11" s="20" t="s">
        <v>27</v>
      </c>
      <c r="E11" s="20" t="s">
        <v>28</v>
      </c>
      <c r="F11" s="20" t="s">
        <v>28</v>
      </c>
      <c r="G11" s="20" t="s">
        <v>29</v>
      </c>
      <c r="H11" s="20" t="s">
        <v>47</v>
      </c>
      <c r="I11" s="20" t="s">
        <v>31</v>
      </c>
      <c r="J11" s="21">
        <v>8.3000000000000007</v>
      </c>
      <c r="K11" s="22">
        <v>0.18</v>
      </c>
      <c r="L11" s="23">
        <v>0.94</v>
      </c>
      <c r="M11" s="24" t="str">
        <f t="shared" si="0"/>
        <v>H</v>
      </c>
      <c r="N11" s="23">
        <v>22.057279999999999</v>
      </c>
      <c r="O11" s="24" t="str">
        <f t="shared" si="1"/>
        <v>M</v>
      </c>
      <c r="P11" s="23">
        <v>65.28</v>
      </c>
      <c r="Q11" s="24" t="str">
        <f t="shared" si="2"/>
        <v>M</v>
      </c>
      <c r="R11" s="23">
        <v>2.0619999999999998</v>
      </c>
      <c r="S11" s="24" t="str">
        <f t="shared" si="3"/>
        <v>S</v>
      </c>
      <c r="T11" s="23">
        <v>0.69599999999999995</v>
      </c>
      <c r="U11" s="24" t="str">
        <f t="shared" si="4"/>
        <v>S</v>
      </c>
      <c r="V11" s="23">
        <v>14.65</v>
      </c>
      <c r="W11" s="24" t="str">
        <f t="shared" si="5"/>
        <v>S</v>
      </c>
      <c r="X11" s="23">
        <v>4.1219999999999999</v>
      </c>
      <c r="Y11" s="38" t="str">
        <f t="shared" si="6"/>
        <v>S</v>
      </c>
    </row>
    <row r="12" spans="1:26" s="18" customFormat="1" ht="18" customHeight="1">
      <c r="A12" s="37">
        <v>482</v>
      </c>
      <c r="B12" s="20" t="s">
        <v>48</v>
      </c>
      <c r="C12" s="20" t="s">
        <v>49</v>
      </c>
      <c r="D12" s="20" t="s">
        <v>27</v>
      </c>
      <c r="E12" s="20" t="s">
        <v>28</v>
      </c>
      <c r="F12" s="20" t="s">
        <v>28</v>
      </c>
      <c r="G12" s="20" t="s">
        <v>29</v>
      </c>
      <c r="H12" s="20" t="s">
        <v>35</v>
      </c>
      <c r="I12" s="20" t="s">
        <v>31</v>
      </c>
      <c r="J12" s="21">
        <v>8.1999999999999993</v>
      </c>
      <c r="K12" s="22">
        <v>0.32</v>
      </c>
      <c r="L12" s="23">
        <v>0.80249999999999999</v>
      </c>
      <c r="M12" s="24" t="str">
        <f t="shared" si="0"/>
        <v>H</v>
      </c>
      <c r="N12" s="23">
        <v>33.342400000000005</v>
      </c>
      <c r="O12" s="24" t="str">
        <f t="shared" si="1"/>
        <v>H</v>
      </c>
      <c r="P12" s="23">
        <v>140.67840000000001</v>
      </c>
      <c r="Q12" s="24" t="str">
        <f t="shared" si="2"/>
        <v>H</v>
      </c>
      <c r="R12" s="23">
        <v>3.4340000000000002</v>
      </c>
      <c r="S12" s="24" t="str">
        <f t="shared" si="3"/>
        <v>S</v>
      </c>
      <c r="T12" s="23">
        <v>1.1839999999999999</v>
      </c>
      <c r="U12" s="24" t="str">
        <f t="shared" si="4"/>
        <v>S</v>
      </c>
      <c r="V12" s="23">
        <v>18</v>
      </c>
      <c r="W12" s="24" t="str">
        <f t="shared" si="5"/>
        <v>S</v>
      </c>
      <c r="X12" s="23">
        <v>6.9139999999999997</v>
      </c>
      <c r="Y12" s="38" t="str">
        <f t="shared" si="6"/>
        <v>S</v>
      </c>
    </row>
    <row r="13" spans="1:26" s="18" customFormat="1" ht="18" customHeight="1">
      <c r="A13" s="37">
        <v>483</v>
      </c>
      <c r="B13" s="20" t="s">
        <v>48</v>
      </c>
      <c r="C13" s="20" t="s">
        <v>50</v>
      </c>
      <c r="D13" s="20" t="s">
        <v>27</v>
      </c>
      <c r="E13" s="20" t="s">
        <v>28</v>
      </c>
      <c r="F13" s="20" t="s">
        <v>28</v>
      </c>
      <c r="G13" s="20" t="s">
        <v>29</v>
      </c>
      <c r="H13" s="20" t="s">
        <v>51</v>
      </c>
      <c r="I13" s="20" t="s">
        <v>31</v>
      </c>
      <c r="J13" s="21">
        <v>8.4</v>
      </c>
      <c r="K13" s="22">
        <v>0.31</v>
      </c>
      <c r="L13" s="23">
        <v>0.99</v>
      </c>
      <c r="M13" s="24" t="str">
        <f t="shared" si="0"/>
        <v>H</v>
      </c>
      <c r="N13" s="23">
        <v>22.057279999999999</v>
      </c>
      <c r="O13" s="24" t="str">
        <f t="shared" si="1"/>
        <v>M</v>
      </c>
      <c r="P13" s="23">
        <v>110.976</v>
      </c>
      <c r="Q13" s="24" t="str">
        <f t="shared" si="2"/>
        <v>M</v>
      </c>
      <c r="R13" s="23">
        <v>2.7919999999999998</v>
      </c>
      <c r="S13" s="24" t="str">
        <f t="shared" si="3"/>
        <v>S</v>
      </c>
      <c r="T13" s="23">
        <v>0.108</v>
      </c>
      <c r="U13" s="24" t="str">
        <f t="shared" si="4"/>
        <v>D</v>
      </c>
      <c r="V13" s="23">
        <v>18.079999999999998</v>
      </c>
      <c r="W13" s="24" t="str">
        <f t="shared" si="5"/>
        <v>S</v>
      </c>
      <c r="X13" s="23">
        <v>6.7460000000000004</v>
      </c>
      <c r="Y13" s="38" t="str">
        <f t="shared" si="6"/>
        <v>S</v>
      </c>
    </row>
    <row r="14" spans="1:26" s="18" customFormat="1" ht="18" customHeight="1">
      <c r="A14" s="37">
        <v>484</v>
      </c>
      <c r="B14" s="20" t="s">
        <v>52</v>
      </c>
      <c r="C14" s="20" t="s">
        <v>53</v>
      </c>
      <c r="D14" s="20" t="s">
        <v>27</v>
      </c>
      <c r="E14" s="20" t="s">
        <v>28</v>
      </c>
      <c r="F14" s="20" t="s">
        <v>28</v>
      </c>
      <c r="G14" s="20" t="s">
        <v>29</v>
      </c>
      <c r="H14" s="20"/>
      <c r="I14" s="20" t="s">
        <v>31</v>
      </c>
      <c r="J14" s="21">
        <v>8.5</v>
      </c>
      <c r="K14" s="22">
        <v>0.28000000000000003</v>
      </c>
      <c r="L14" s="23">
        <v>0.98</v>
      </c>
      <c r="M14" s="24" t="str">
        <f t="shared" si="0"/>
        <v>H</v>
      </c>
      <c r="N14" s="23">
        <v>61.555199999999999</v>
      </c>
      <c r="O14" s="24" t="str">
        <f t="shared" si="1"/>
        <v>H</v>
      </c>
      <c r="P14" s="23">
        <v>102.05440000000002</v>
      </c>
      <c r="Q14" s="24" t="str">
        <f t="shared" si="2"/>
        <v>M</v>
      </c>
      <c r="R14" s="23">
        <v>4.1479999999999997</v>
      </c>
      <c r="S14" s="24" t="str">
        <f t="shared" si="3"/>
        <v>S</v>
      </c>
      <c r="T14" s="23">
        <v>1.056</v>
      </c>
      <c r="U14" s="24" t="str">
        <f t="shared" si="4"/>
        <v>S</v>
      </c>
      <c r="V14" s="23">
        <v>18.190000000000001</v>
      </c>
      <c r="W14" s="24" t="str">
        <f t="shared" si="5"/>
        <v>S</v>
      </c>
      <c r="X14" s="23">
        <v>4.2919999999999998</v>
      </c>
      <c r="Y14" s="38" t="str">
        <f t="shared" si="6"/>
        <v>S</v>
      </c>
    </row>
    <row r="15" spans="1:26" s="18" customFormat="1" ht="18" customHeight="1">
      <c r="A15" s="37">
        <v>485</v>
      </c>
      <c r="B15" s="20" t="s">
        <v>54</v>
      </c>
      <c r="C15" s="20" t="s">
        <v>55</v>
      </c>
      <c r="D15" s="20" t="s">
        <v>27</v>
      </c>
      <c r="E15" s="20" t="s">
        <v>28</v>
      </c>
      <c r="F15" s="20" t="s">
        <v>28</v>
      </c>
      <c r="G15" s="20" t="s">
        <v>29</v>
      </c>
      <c r="H15" s="20" t="s">
        <v>30</v>
      </c>
      <c r="I15" s="20" t="s">
        <v>31</v>
      </c>
      <c r="J15" s="21">
        <v>8.4</v>
      </c>
      <c r="K15" s="22">
        <v>0.28999999999999998</v>
      </c>
      <c r="L15" s="23">
        <v>0.99</v>
      </c>
      <c r="M15" s="24" t="str">
        <f t="shared" si="0"/>
        <v>H</v>
      </c>
      <c r="N15" s="23">
        <v>52.321919999999999</v>
      </c>
      <c r="O15" s="24" t="str">
        <f t="shared" si="1"/>
        <v>H</v>
      </c>
      <c r="P15" s="23">
        <v>104.8288</v>
      </c>
      <c r="Q15" s="24" t="str">
        <f t="shared" si="2"/>
        <v>M</v>
      </c>
      <c r="R15" s="23">
        <v>4.4560000000000004</v>
      </c>
      <c r="S15" s="24" t="str">
        <f t="shared" si="3"/>
        <v>S</v>
      </c>
      <c r="T15" s="23">
        <v>0.108</v>
      </c>
      <c r="U15" s="24" t="str">
        <f t="shared" si="4"/>
        <v>D</v>
      </c>
      <c r="V15" s="23">
        <v>22.08</v>
      </c>
      <c r="W15" s="24" t="str">
        <f t="shared" si="5"/>
        <v>S</v>
      </c>
      <c r="X15" s="23">
        <v>5.0140000000000002</v>
      </c>
      <c r="Y15" s="38" t="str">
        <f t="shared" si="6"/>
        <v>S</v>
      </c>
    </row>
    <row r="16" spans="1:26" s="18" customFormat="1" ht="18" customHeight="1">
      <c r="A16" s="37">
        <v>486</v>
      </c>
      <c r="B16" s="20" t="s">
        <v>56</v>
      </c>
      <c r="C16" s="20" t="s">
        <v>57</v>
      </c>
      <c r="D16" s="20" t="s">
        <v>58</v>
      </c>
      <c r="E16" s="20"/>
      <c r="F16" s="20" t="s">
        <v>59</v>
      </c>
      <c r="G16" s="20" t="s">
        <v>60</v>
      </c>
      <c r="H16" s="20">
        <v>129</v>
      </c>
      <c r="I16" s="20" t="s">
        <v>31</v>
      </c>
      <c r="J16" s="21">
        <v>8.1999999999999993</v>
      </c>
      <c r="K16" s="22">
        <v>0.34</v>
      </c>
      <c r="L16" s="23">
        <v>0.97</v>
      </c>
      <c r="M16" s="24" t="str">
        <f t="shared" si="0"/>
        <v>H</v>
      </c>
      <c r="N16" s="23">
        <v>24.109120000000001</v>
      </c>
      <c r="O16" s="24" t="str">
        <f t="shared" si="1"/>
        <v>H</v>
      </c>
      <c r="P16" s="23">
        <v>52.768000000000001</v>
      </c>
      <c r="Q16" s="24" t="str">
        <f t="shared" si="2"/>
        <v>L</v>
      </c>
      <c r="R16" s="23">
        <v>1.742</v>
      </c>
      <c r="S16" s="24" t="str">
        <f t="shared" si="3"/>
        <v>S</v>
      </c>
      <c r="T16" s="23">
        <v>2.7839999999999998</v>
      </c>
      <c r="U16" s="24" t="str">
        <f t="shared" si="4"/>
        <v>S</v>
      </c>
      <c r="V16" s="23">
        <v>19.399999999999999</v>
      </c>
      <c r="W16" s="24" t="str">
        <f t="shared" si="5"/>
        <v>S</v>
      </c>
      <c r="X16" s="23">
        <v>3.0760000000000001</v>
      </c>
      <c r="Y16" s="38" t="str">
        <f t="shared" si="6"/>
        <v>S</v>
      </c>
    </row>
    <row r="17" spans="1:25" s="18" customFormat="1" ht="18" customHeight="1">
      <c r="A17" s="37">
        <v>487</v>
      </c>
      <c r="B17" s="20" t="s">
        <v>61</v>
      </c>
      <c r="C17" s="20" t="s">
        <v>62</v>
      </c>
      <c r="D17" s="20" t="s">
        <v>58</v>
      </c>
      <c r="E17" s="20"/>
      <c r="F17" s="20" t="s">
        <v>59</v>
      </c>
      <c r="G17" s="20" t="s">
        <v>60</v>
      </c>
      <c r="H17" s="20"/>
      <c r="I17" s="20" t="s">
        <v>31</v>
      </c>
      <c r="J17" s="21">
        <v>8.6</v>
      </c>
      <c r="K17" s="22">
        <v>2.09</v>
      </c>
      <c r="L17" s="23">
        <v>0.96</v>
      </c>
      <c r="M17" s="24" t="str">
        <f t="shared" si="0"/>
        <v>H</v>
      </c>
      <c r="N17" s="23">
        <v>506.29152000000005</v>
      </c>
      <c r="O17" s="24" t="str">
        <f t="shared" si="1"/>
        <v>H</v>
      </c>
      <c r="P17" s="23">
        <v>105.31840000000001</v>
      </c>
      <c r="Q17" s="24" t="str">
        <f t="shared" si="2"/>
        <v>M</v>
      </c>
      <c r="R17" s="23">
        <v>4.4340000000000002</v>
      </c>
      <c r="S17" s="24" t="str">
        <f t="shared" si="3"/>
        <v>S</v>
      </c>
      <c r="T17" s="23">
        <v>2.1040000000000001</v>
      </c>
      <c r="U17" s="24" t="str">
        <f t="shared" si="4"/>
        <v>S</v>
      </c>
      <c r="V17" s="23">
        <v>17.61</v>
      </c>
      <c r="W17" s="24" t="str">
        <f t="shared" si="5"/>
        <v>S</v>
      </c>
      <c r="X17" s="23">
        <v>3.2559999999999998</v>
      </c>
      <c r="Y17" s="38" t="str">
        <f t="shared" si="6"/>
        <v>S</v>
      </c>
    </row>
    <row r="18" spans="1:25" s="18" customFormat="1" ht="18" customHeight="1">
      <c r="A18" s="37">
        <v>488</v>
      </c>
      <c r="B18" s="20" t="s">
        <v>63</v>
      </c>
      <c r="C18" s="20" t="s">
        <v>64</v>
      </c>
      <c r="D18" s="20" t="s">
        <v>58</v>
      </c>
      <c r="E18" s="20"/>
      <c r="F18" s="20" t="s">
        <v>59</v>
      </c>
      <c r="G18" s="20" t="s">
        <v>60</v>
      </c>
      <c r="H18" s="20">
        <v>187</v>
      </c>
      <c r="I18" s="20" t="s">
        <v>31</v>
      </c>
      <c r="J18" s="21">
        <v>8.3000000000000007</v>
      </c>
      <c r="K18" s="22">
        <v>0.62</v>
      </c>
      <c r="L18" s="23">
        <v>0.99</v>
      </c>
      <c r="M18" s="24" t="str">
        <f t="shared" si="0"/>
        <v>H</v>
      </c>
      <c r="N18" s="23">
        <v>71.814400000000006</v>
      </c>
      <c r="O18" s="24" t="str">
        <f t="shared" si="1"/>
        <v>H</v>
      </c>
      <c r="P18" s="23">
        <v>44.825600000000001</v>
      </c>
      <c r="Q18" s="24" t="str">
        <f t="shared" si="2"/>
        <v>L</v>
      </c>
      <c r="R18" s="23">
        <v>1.4039999999999999</v>
      </c>
      <c r="S18" s="24" t="str">
        <f t="shared" si="3"/>
        <v>S</v>
      </c>
      <c r="T18" s="23">
        <v>1.81</v>
      </c>
      <c r="U18" s="24" t="str">
        <f t="shared" si="4"/>
        <v>S</v>
      </c>
      <c r="V18" s="23">
        <v>18.23</v>
      </c>
      <c r="W18" s="24" t="str">
        <f t="shared" si="5"/>
        <v>S</v>
      </c>
      <c r="X18" s="23">
        <v>2.8719999999999999</v>
      </c>
      <c r="Y18" s="38" t="str">
        <f t="shared" si="6"/>
        <v>S</v>
      </c>
    </row>
    <row r="19" spans="1:25" s="18" customFormat="1" ht="18" customHeight="1">
      <c r="A19" s="37">
        <v>489</v>
      </c>
      <c r="B19" s="20" t="s">
        <v>65</v>
      </c>
      <c r="C19" s="20" t="s">
        <v>57</v>
      </c>
      <c r="D19" s="20" t="s">
        <v>58</v>
      </c>
      <c r="E19" s="20"/>
      <c r="F19" s="20" t="s">
        <v>59</v>
      </c>
      <c r="G19" s="20" t="s">
        <v>60</v>
      </c>
      <c r="H19" s="20" t="s">
        <v>66</v>
      </c>
      <c r="I19" s="20" t="s">
        <v>31</v>
      </c>
      <c r="J19" s="21">
        <v>8.1</v>
      </c>
      <c r="K19" s="22">
        <v>0.64</v>
      </c>
      <c r="L19" s="23">
        <v>0.98</v>
      </c>
      <c r="M19" s="24" t="str">
        <f t="shared" si="0"/>
        <v>H</v>
      </c>
      <c r="N19" s="23">
        <v>34.368320000000004</v>
      </c>
      <c r="O19" s="24" t="str">
        <f t="shared" si="1"/>
        <v>H</v>
      </c>
      <c r="P19" s="23">
        <v>105.04640000000001</v>
      </c>
      <c r="Q19" s="24" t="str">
        <f t="shared" si="2"/>
        <v>M</v>
      </c>
      <c r="R19" s="23">
        <v>2.8759999999999999</v>
      </c>
      <c r="S19" s="24" t="str">
        <f t="shared" si="3"/>
        <v>S</v>
      </c>
      <c r="T19" s="23">
        <v>2.0539999999999998</v>
      </c>
      <c r="U19" s="24" t="str">
        <f t="shared" si="4"/>
        <v>S</v>
      </c>
      <c r="V19" s="23">
        <v>19.559999999999999</v>
      </c>
      <c r="W19" s="24" t="str">
        <f t="shared" si="5"/>
        <v>S</v>
      </c>
      <c r="X19" s="23">
        <v>3.762</v>
      </c>
      <c r="Y19" s="38" t="str">
        <f t="shared" si="6"/>
        <v>S</v>
      </c>
    </row>
    <row r="20" spans="1:25" s="18" customFormat="1" ht="18" customHeight="1">
      <c r="A20" s="37">
        <v>490</v>
      </c>
      <c r="B20" s="20" t="s">
        <v>67</v>
      </c>
      <c r="C20" s="20" t="s">
        <v>57</v>
      </c>
      <c r="D20" s="20" t="s">
        <v>58</v>
      </c>
      <c r="E20" s="20"/>
      <c r="F20" s="20" t="s">
        <v>59</v>
      </c>
      <c r="G20" s="20" t="s">
        <v>60</v>
      </c>
      <c r="H20" s="20" t="s">
        <v>68</v>
      </c>
      <c r="I20" s="20" t="s">
        <v>31</v>
      </c>
      <c r="J20" s="21">
        <v>8.3000000000000007</v>
      </c>
      <c r="K20" s="22">
        <v>0.41</v>
      </c>
      <c r="L20" s="23">
        <v>0.94</v>
      </c>
      <c r="M20" s="24" t="str">
        <f t="shared" si="0"/>
        <v>H</v>
      </c>
      <c r="N20" s="23">
        <v>50.270080000000007</v>
      </c>
      <c r="O20" s="24" t="str">
        <f t="shared" si="1"/>
        <v>H</v>
      </c>
      <c r="P20" s="23">
        <v>155.63840000000002</v>
      </c>
      <c r="Q20" s="24" t="str">
        <f t="shared" si="2"/>
        <v>H</v>
      </c>
      <c r="R20" s="23">
        <v>1.63</v>
      </c>
      <c r="S20" s="24" t="str">
        <f t="shared" si="3"/>
        <v>S</v>
      </c>
      <c r="T20" s="23">
        <v>1.35</v>
      </c>
      <c r="U20" s="24" t="str">
        <f t="shared" si="4"/>
        <v>S</v>
      </c>
      <c r="V20" s="23">
        <v>12.71</v>
      </c>
      <c r="W20" s="24" t="str">
        <f t="shared" si="5"/>
        <v>S</v>
      </c>
      <c r="X20" s="23">
        <v>3.472</v>
      </c>
      <c r="Y20" s="38" t="str">
        <f t="shared" si="6"/>
        <v>S</v>
      </c>
    </row>
    <row r="21" spans="1:25" s="18" customFormat="1" ht="18" customHeight="1">
      <c r="A21" s="37">
        <v>491</v>
      </c>
      <c r="B21" s="20" t="s">
        <v>69</v>
      </c>
      <c r="C21" s="20" t="s">
        <v>70</v>
      </c>
      <c r="D21" s="20" t="s">
        <v>58</v>
      </c>
      <c r="E21" s="20"/>
      <c r="F21" s="20" t="s">
        <v>59</v>
      </c>
      <c r="G21" s="20" t="s">
        <v>60</v>
      </c>
      <c r="H21" s="20"/>
      <c r="I21" s="20" t="s">
        <v>31</v>
      </c>
      <c r="J21" s="21">
        <v>8.1999999999999993</v>
      </c>
      <c r="K21" s="22">
        <v>0.53</v>
      </c>
      <c r="L21" s="23">
        <v>0.96299999999999997</v>
      </c>
      <c r="M21" s="24" t="str">
        <f t="shared" si="0"/>
        <v>H</v>
      </c>
      <c r="N21" s="23">
        <v>15.901760000000001</v>
      </c>
      <c r="O21" s="24" t="str">
        <f t="shared" si="1"/>
        <v>M</v>
      </c>
      <c r="P21" s="23">
        <v>122.29120000000002</v>
      </c>
      <c r="Q21" s="24" t="str">
        <f t="shared" si="2"/>
        <v>M</v>
      </c>
      <c r="R21" s="23">
        <v>1.77</v>
      </c>
      <c r="S21" s="24" t="str">
        <f t="shared" si="3"/>
        <v>S</v>
      </c>
      <c r="T21" s="23">
        <v>2.3860000000000001</v>
      </c>
      <c r="U21" s="24" t="str">
        <f t="shared" si="4"/>
        <v>S</v>
      </c>
      <c r="V21" s="23">
        <v>17.61</v>
      </c>
      <c r="W21" s="24" t="str">
        <f t="shared" si="5"/>
        <v>S</v>
      </c>
      <c r="X21" s="23">
        <v>4.7839999999999998</v>
      </c>
      <c r="Y21" s="38" t="str">
        <f t="shared" si="6"/>
        <v>S</v>
      </c>
    </row>
    <row r="22" spans="1:25" s="18" customFormat="1" ht="18" customHeight="1">
      <c r="A22" s="37">
        <v>492</v>
      </c>
      <c r="B22" s="20" t="s">
        <v>71</v>
      </c>
      <c r="C22" s="20" t="s">
        <v>72</v>
      </c>
      <c r="D22" s="20" t="s">
        <v>58</v>
      </c>
      <c r="E22" s="20"/>
      <c r="F22" s="20" t="s">
        <v>59</v>
      </c>
      <c r="G22" s="20" t="s">
        <v>60</v>
      </c>
      <c r="H22" s="20">
        <v>39</v>
      </c>
      <c r="I22" s="20" t="s">
        <v>31</v>
      </c>
      <c r="J22" s="21">
        <v>8.3000000000000007</v>
      </c>
      <c r="K22" s="22">
        <v>0.45</v>
      </c>
      <c r="L22" s="23">
        <v>0.92</v>
      </c>
      <c r="M22" s="24" t="str">
        <f t="shared" si="0"/>
        <v>H</v>
      </c>
      <c r="N22" s="23">
        <v>16.927680000000002</v>
      </c>
      <c r="O22" s="24" t="str">
        <f t="shared" si="1"/>
        <v>M</v>
      </c>
      <c r="P22" s="23">
        <v>107.44000000000001</v>
      </c>
      <c r="Q22" s="24" t="str">
        <f t="shared" si="2"/>
        <v>M</v>
      </c>
      <c r="R22" s="23">
        <v>1.994</v>
      </c>
      <c r="S22" s="24" t="str">
        <f t="shared" si="3"/>
        <v>S</v>
      </c>
      <c r="T22" s="23">
        <v>2.016</v>
      </c>
      <c r="U22" s="24" t="str">
        <f t="shared" si="4"/>
        <v>S</v>
      </c>
      <c r="V22" s="23">
        <v>12.71</v>
      </c>
      <c r="W22" s="24" t="str">
        <f t="shared" si="5"/>
        <v>S</v>
      </c>
      <c r="X22" s="23">
        <v>4.7359999999999998</v>
      </c>
      <c r="Y22" s="38" t="str">
        <f t="shared" si="6"/>
        <v>S</v>
      </c>
    </row>
    <row r="23" spans="1:25" s="18" customFormat="1" ht="18" customHeight="1">
      <c r="A23" s="37">
        <v>493</v>
      </c>
      <c r="B23" s="20" t="s">
        <v>73</v>
      </c>
      <c r="C23" s="20" t="s">
        <v>74</v>
      </c>
      <c r="D23" s="20" t="s">
        <v>58</v>
      </c>
      <c r="E23" s="20"/>
      <c r="F23" s="20" t="s">
        <v>59</v>
      </c>
      <c r="G23" s="20" t="s">
        <v>60</v>
      </c>
      <c r="H23" s="20">
        <v>231</v>
      </c>
      <c r="I23" s="20" t="s">
        <v>31</v>
      </c>
      <c r="J23" s="21">
        <v>8.1999999999999993</v>
      </c>
      <c r="K23" s="22">
        <v>0.48</v>
      </c>
      <c r="L23" s="23">
        <v>0.78</v>
      </c>
      <c r="M23" s="24" t="str">
        <f t="shared" si="0"/>
        <v>H</v>
      </c>
      <c r="N23" s="23">
        <v>10.772160000000001</v>
      </c>
      <c r="O23" s="24" t="str">
        <f t="shared" si="1"/>
        <v>M</v>
      </c>
      <c r="P23" s="23">
        <v>79.641600000000011</v>
      </c>
      <c r="Q23" s="24" t="str">
        <f t="shared" si="2"/>
        <v>M</v>
      </c>
      <c r="R23" s="23">
        <v>1.534</v>
      </c>
      <c r="S23" s="24" t="str">
        <f t="shared" si="3"/>
        <v>S</v>
      </c>
      <c r="T23" s="23">
        <v>4.2439999999999998</v>
      </c>
      <c r="U23" s="24" t="str">
        <f t="shared" si="4"/>
        <v>S</v>
      </c>
      <c r="V23" s="23">
        <v>16.989999999999998</v>
      </c>
      <c r="W23" s="24" t="str">
        <f t="shared" si="5"/>
        <v>S</v>
      </c>
      <c r="X23" s="23">
        <v>4.2060000000000004</v>
      </c>
      <c r="Y23" s="38" t="str">
        <f t="shared" si="6"/>
        <v>S</v>
      </c>
    </row>
    <row r="24" spans="1:25" s="18" customFormat="1" ht="18" customHeight="1">
      <c r="A24" s="37">
        <v>494</v>
      </c>
      <c r="B24" s="20" t="s">
        <v>75</v>
      </c>
      <c r="C24" s="20" t="s">
        <v>72</v>
      </c>
      <c r="D24" s="20" t="s">
        <v>58</v>
      </c>
      <c r="E24" s="20"/>
      <c r="F24" s="20" t="s">
        <v>59</v>
      </c>
      <c r="G24" s="20" t="s">
        <v>60</v>
      </c>
      <c r="H24" s="20">
        <v>293</v>
      </c>
      <c r="I24" s="20" t="s">
        <v>31</v>
      </c>
      <c r="J24" s="21">
        <v>8.1</v>
      </c>
      <c r="K24" s="22">
        <v>0.94</v>
      </c>
      <c r="L24" s="23">
        <v>0.98</v>
      </c>
      <c r="M24" s="24" t="str">
        <f t="shared" si="0"/>
        <v>H</v>
      </c>
      <c r="N24" s="23">
        <v>31.290560000000003</v>
      </c>
      <c r="O24" s="24" t="str">
        <f t="shared" si="1"/>
        <v>H</v>
      </c>
      <c r="P24" s="23">
        <v>81.056000000000012</v>
      </c>
      <c r="Q24" s="24" t="str">
        <f t="shared" si="2"/>
        <v>M</v>
      </c>
      <c r="R24" s="23">
        <v>5.8440000000000003</v>
      </c>
      <c r="S24" s="24" t="str">
        <f t="shared" si="3"/>
        <v>S</v>
      </c>
      <c r="T24" s="23">
        <v>3.6280000000000001</v>
      </c>
      <c r="U24" s="24" t="str">
        <f t="shared" si="4"/>
        <v>S</v>
      </c>
      <c r="V24" s="23">
        <v>19.63</v>
      </c>
      <c r="W24" s="24" t="str">
        <f t="shared" si="5"/>
        <v>S</v>
      </c>
      <c r="X24" s="23">
        <v>4.3520000000000003</v>
      </c>
      <c r="Y24" s="38" t="str">
        <f t="shared" si="6"/>
        <v>S</v>
      </c>
    </row>
    <row r="25" spans="1:25" s="18" customFormat="1" ht="18" customHeight="1">
      <c r="A25" s="37">
        <v>495</v>
      </c>
      <c r="B25" s="20" t="s">
        <v>76</v>
      </c>
      <c r="C25" s="20" t="s">
        <v>77</v>
      </c>
      <c r="D25" s="20" t="s">
        <v>58</v>
      </c>
      <c r="E25" s="20"/>
      <c r="F25" s="20" t="s">
        <v>59</v>
      </c>
      <c r="G25" s="20" t="s">
        <v>60</v>
      </c>
      <c r="H25" s="25">
        <v>319320</v>
      </c>
      <c r="I25" s="20" t="s">
        <v>31</v>
      </c>
      <c r="J25" s="21">
        <v>8.6</v>
      </c>
      <c r="K25" s="22">
        <v>0.72</v>
      </c>
      <c r="L25" s="23">
        <v>0.94</v>
      </c>
      <c r="M25" s="24" t="str">
        <f t="shared" si="0"/>
        <v>H</v>
      </c>
      <c r="N25" s="23">
        <v>33.855360000000005</v>
      </c>
      <c r="O25" s="24" t="str">
        <f t="shared" si="1"/>
        <v>H</v>
      </c>
      <c r="P25" s="23">
        <v>123.81440000000002</v>
      </c>
      <c r="Q25" s="24" t="str">
        <f t="shared" si="2"/>
        <v>M</v>
      </c>
      <c r="R25" s="23">
        <v>2.4</v>
      </c>
      <c r="S25" s="24" t="str">
        <f t="shared" si="3"/>
        <v>S</v>
      </c>
      <c r="T25" s="23">
        <v>2.3620000000000001</v>
      </c>
      <c r="U25" s="24" t="str">
        <f t="shared" si="4"/>
        <v>S</v>
      </c>
      <c r="V25" s="23">
        <v>17.03</v>
      </c>
      <c r="W25" s="24" t="str">
        <f t="shared" si="5"/>
        <v>S</v>
      </c>
      <c r="X25" s="23">
        <v>4.7480000000000002</v>
      </c>
      <c r="Y25" s="38" t="str">
        <f t="shared" si="6"/>
        <v>S</v>
      </c>
    </row>
    <row r="26" spans="1:25" s="18" customFormat="1" ht="18" customHeight="1">
      <c r="A26" s="37">
        <v>496</v>
      </c>
      <c r="B26" s="20" t="s">
        <v>78</v>
      </c>
      <c r="C26" s="20" t="s">
        <v>79</v>
      </c>
      <c r="D26" s="20" t="s">
        <v>58</v>
      </c>
      <c r="E26" s="20"/>
      <c r="F26" s="20" t="s">
        <v>59</v>
      </c>
      <c r="G26" s="20" t="s">
        <v>60</v>
      </c>
      <c r="H26" s="20">
        <v>288</v>
      </c>
      <c r="I26" s="20" t="s">
        <v>31</v>
      </c>
      <c r="J26" s="21">
        <v>8</v>
      </c>
      <c r="K26" s="22">
        <v>0.93</v>
      </c>
      <c r="L26" s="23">
        <v>0.96</v>
      </c>
      <c r="M26" s="24" t="str">
        <f t="shared" si="0"/>
        <v>H</v>
      </c>
      <c r="N26" s="23">
        <v>26.160959999999999</v>
      </c>
      <c r="O26" s="24" t="str">
        <f t="shared" si="1"/>
        <v>H</v>
      </c>
      <c r="P26" s="23">
        <v>72.188800000000001</v>
      </c>
      <c r="Q26" s="24" t="str">
        <f t="shared" si="2"/>
        <v>M</v>
      </c>
      <c r="R26" s="23">
        <v>6.3280000000000003</v>
      </c>
      <c r="S26" s="24" t="str">
        <f t="shared" si="3"/>
        <v>S</v>
      </c>
      <c r="T26" s="23">
        <v>3.052</v>
      </c>
      <c r="U26" s="24" t="str">
        <f t="shared" si="4"/>
        <v>S</v>
      </c>
      <c r="V26" s="23">
        <v>13.45</v>
      </c>
      <c r="W26" s="24" t="str">
        <f t="shared" si="5"/>
        <v>S</v>
      </c>
      <c r="X26" s="23">
        <v>7.9980000000000002</v>
      </c>
      <c r="Y26" s="38" t="str">
        <f t="shared" si="6"/>
        <v>S</v>
      </c>
    </row>
    <row r="27" spans="1:25" s="18" customFormat="1" ht="18" customHeight="1">
      <c r="A27" s="37">
        <v>497</v>
      </c>
      <c r="B27" s="20" t="s">
        <v>80</v>
      </c>
      <c r="C27" s="20" t="s">
        <v>81</v>
      </c>
      <c r="D27" s="20" t="s">
        <v>82</v>
      </c>
      <c r="E27" s="20"/>
      <c r="F27" s="20" t="s">
        <v>59</v>
      </c>
      <c r="G27" s="20" t="s">
        <v>60</v>
      </c>
      <c r="H27" s="20">
        <v>75</v>
      </c>
      <c r="I27" s="20" t="s">
        <v>31</v>
      </c>
      <c r="J27" s="21">
        <v>8.1999999999999993</v>
      </c>
      <c r="K27" s="22">
        <v>0.57999999999999996</v>
      </c>
      <c r="L27" s="23">
        <v>0.95</v>
      </c>
      <c r="M27" s="24" t="str">
        <f t="shared" si="0"/>
        <v>H</v>
      </c>
      <c r="N27" s="23">
        <v>26.673919999999999</v>
      </c>
      <c r="O27" s="24" t="str">
        <f t="shared" si="1"/>
        <v>H</v>
      </c>
      <c r="P27" s="23">
        <v>122.4</v>
      </c>
      <c r="Q27" s="24" t="str">
        <f t="shared" si="2"/>
        <v>M</v>
      </c>
      <c r="R27" s="23">
        <v>2.14</v>
      </c>
      <c r="S27" s="24" t="str">
        <f t="shared" si="3"/>
        <v>S</v>
      </c>
      <c r="T27" s="23">
        <v>2.8980000000000001</v>
      </c>
      <c r="U27" s="24" t="str">
        <f t="shared" si="4"/>
        <v>S</v>
      </c>
      <c r="V27" s="23">
        <v>16.010000000000002</v>
      </c>
      <c r="W27" s="24" t="str">
        <f t="shared" si="5"/>
        <v>S</v>
      </c>
      <c r="X27" s="23">
        <v>4.4359999999999999</v>
      </c>
      <c r="Y27" s="38" t="str">
        <f t="shared" si="6"/>
        <v>S</v>
      </c>
    </row>
    <row r="28" spans="1:25" s="18" customFormat="1" ht="18" customHeight="1">
      <c r="A28" s="37">
        <v>498</v>
      </c>
      <c r="B28" s="20" t="s">
        <v>83</v>
      </c>
      <c r="C28" s="20" t="s">
        <v>84</v>
      </c>
      <c r="D28" s="20" t="s">
        <v>82</v>
      </c>
      <c r="E28" s="20"/>
      <c r="F28" s="20" t="s">
        <v>59</v>
      </c>
      <c r="G28" s="20" t="s">
        <v>60</v>
      </c>
      <c r="H28" s="20">
        <v>76</v>
      </c>
      <c r="I28" s="20" t="s">
        <v>31</v>
      </c>
      <c r="J28" s="21">
        <v>8.3000000000000007</v>
      </c>
      <c r="K28" s="22">
        <v>0.42</v>
      </c>
      <c r="L28" s="23">
        <v>0.98</v>
      </c>
      <c r="M28" s="24" t="str">
        <f t="shared" si="0"/>
        <v>H</v>
      </c>
      <c r="N28" s="23">
        <v>27.699840000000002</v>
      </c>
      <c r="O28" s="24" t="str">
        <f t="shared" si="1"/>
        <v>H</v>
      </c>
      <c r="P28" s="23">
        <v>117.50400000000002</v>
      </c>
      <c r="Q28" s="24" t="str">
        <f t="shared" si="2"/>
        <v>M</v>
      </c>
      <c r="R28" s="23">
        <v>1.776</v>
      </c>
      <c r="S28" s="24" t="str">
        <f t="shared" si="3"/>
        <v>S</v>
      </c>
      <c r="T28" s="23">
        <v>2.1819999999999999</v>
      </c>
      <c r="U28" s="24" t="str">
        <f t="shared" si="4"/>
        <v>S</v>
      </c>
      <c r="V28" s="23">
        <v>17.649999999999999</v>
      </c>
      <c r="W28" s="24" t="str">
        <f t="shared" si="5"/>
        <v>S</v>
      </c>
      <c r="X28" s="23">
        <v>4.508</v>
      </c>
      <c r="Y28" s="38" t="str">
        <f t="shared" si="6"/>
        <v>S</v>
      </c>
    </row>
    <row r="29" spans="1:25" s="18" customFormat="1" ht="18" customHeight="1">
      <c r="A29" s="37">
        <v>499</v>
      </c>
      <c r="B29" s="20" t="s">
        <v>85</v>
      </c>
      <c r="C29" s="20" t="s">
        <v>81</v>
      </c>
      <c r="D29" s="20" t="s">
        <v>86</v>
      </c>
      <c r="E29" s="20"/>
      <c r="F29" s="20" t="s">
        <v>59</v>
      </c>
      <c r="G29" s="20" t="s">
        <v>60</v>
      </c>
      <c r="H29" s="20">
        <v>92</v>
      </c>
      <c r="I29" s="20" t="s">
        <v>31</v>
      </c>
      <c r="J29" s="21">
        <v>8.3000000000000007</v>
      </c>
      <c r="K29" s="22">
        <v>0.64</v>
      </c>
      <c r="L29" s="23">
        <v>0.96</v>
      </c>
      <c r="M29" s="24" t="str">
        <f t="shared" si="0"/>
        <v>H</v>
      </c>
      <c r="N29" s="23">
        <v>30.7776</v>
      </c>
      <c r="O29" s="24" t="str">
        <f t="shared" si="1"/>
        <v>H</v>
      </c>
      <c r="P29" s="23">
        <v>72.08</v>
      </c>
      <c r="Q29" s="24" t="str">
        <f t="shared" si="2"/>
        <v>M</v>
      </c>
      <c r="R29" s="23">
        <v>6.0860000000000003</v>
      </c>
      <c r="S29" s="24" t="str">
        <f t="shared" si="3"/>
        <v>S</v>
      </c>
      <c r="T29" s="23">
        <v>3.258</v>
      </c>
      <c r="U29" s="24" t="str">
        <f t="shared" si="4"/>
        <v>S</v>
      </c>
      <c r="V29" s="23">
        <v>14.69</v>
      </c>
      <c r="W29" s="24" t="str">
        <f t="shared" si="5"/>
        <v>S</v>
      </c>
      <c r="X29" s="23">
        <v>6.41</v>
      </c>
      <c r="Y29" s="38" t="str">
        <f t="shared" si="6"/>
        <v>S</v>
      </c>
    </row>
    <row r="30" spans="1:25" s="18" customFormat="1" ht="18" customHeight="1">
      <c r="A30" s="37">
        <v>500</v>
      </c>
      <c r="B30" s="20" t="s">
        <v>87</v>
      </c>
      <c r="C30" s="20" t="s">
        <v>88</v>
      </c>
      <c r="D30" s="20" t="s">
        <v>89</v>
      </c>
      <c r="E30" s="20"/>
      <c r="F30" s="20" t="s">
        <v>59</v>
      </c>
      <c r="G30" s="20" t="s">
        <v>60</v>
      </c>
      <c r="H30" s="20"/>
      <c r="I30" s="20" t="s">
        <v>31</v>
      </c>
      <c r="J30" s="21">
        <v>8.6</v>
      </c>
      <c r="K30" s="22">
        <v>1.96</v>
      </c>
      <c r="L30" s="23">
        <v>0.96</v>
      </c>
      <c r="M30" s="24" t="str">
        <f t="shared" si="0"/>
        <v>H</v>
      </c>
      <c r="N30" s="23">
        <v>49.757120000000008</v>
      </c>
      <c r="O30" s="24" t="str">
        <f t="shared" si="1"/>
        <v>H</v>
      </c>
      <c r="P30" s="23">
        <v>88.617599999999996</v>
      </c>
      <c r="Q30" s="24" t="str">
        <f t="shared" si="2"/>
        <v>M</v>
      </c>
      <c r="R30" s="23">
        <v>4.1479999999999997</v>
      </c>
      <c r="S30" s="24" t="str">
        <f t="shared" si="3"/>
        <v>S</v>
      </c>
      <c r="T30" s="23">
        <v>3.0779999999999998</v>
      </c>
      <c r="U30" s="24" t="str">
        <f t="shared" si="4"/>
        <v>S</v>
      </c>
      <c r="V30" s="23">
        <v>16.329999999999998</v>
      </c>
      <c r="W30" s="24" t="str">
        <f t="shared" si="5"/>
        <v>S</v>
      </c>
      <c r="X30" s="23">
        <v>2.6059999999999999</v>
      </c>
      <c r="Y30" s="38" t="str">
        <f t="shared" si="6"/>
        <v>S</v>
      </c>
    </row>
    <row r="31" spans="1:25" s="18" customFormat="1" ht="18" customHeight="1">
      <c r="A31" s="37">
        <v>501</v>
      </c>
      <c r="B31" s="20" t="s">
        <v>87</v>
      </c>
      <c r="C31" s="20" t="s">
        <v>90</v>
      </c>
      <c r="D31" s="20" t="s">
        <v>89</v>
      </c>
      <c r="E31" s="20"/>
      <c r="F31" s="20" t="s">
        <v>59</v>
      </c>
      <c r="G31" s="20" t="s">
        <v>60</v>
      </c>
      <c r="H31" s="20"/>
      <c r="I31" s="20" t="s">
        <v>31</v>
      </c>
      <c r="J31" s="21">
        <v>8.6</v>
      </c>
      <c r="K31" s="22">
        <v>0.93</v>
      </c>
      <c r="L31" s="23">
        <v>0.98</v>
      </c>
      <c r="M31" s="24" t="str">
        <f t="shared" si="0"/>
        <v>H</v>
      </c>
      <c r="N31" s="23">
        <v>71.814400000000006</v>
      </c>
      <c r="O31" s="24" t="str">
        <f t="shared" si="1"/>
        <v>H</v>
      </c>
      <c r="P31" s="23">
        <v>140.8416</v>
      </c>
      <c r="Q31" s="24" t="str">
        <f t="shared" si="2"/>
        <v>H</v>
      </c>
      <c r="R31" s="23">
        <v>4.0339999999999998</v>
      </c>
      <c r="S31" s="24" t="str">
        <f t="shared" si="3"/>
        <v>S</v>
      </c>
      <c r="T31" s="23">
        <v>2.9239999999999999</v>
      </c>
      <c r="U31" s="24" t="str">
        <f t="shared" si="4"/>
        <v>S</v>
      </c>
      <c r="V31" s="23">
        <v>12.36</v>
      </c>
      <c r="W31" s="24" t="str">
        <f t="shared" si="5"/>
        <v>S</v>
      </c>
      <c r="X31" s="23">
        <v>4.532</v>
      </c>
      <c r="Y31" s="38" t="str">
        <f t="shared" si="6"/>
        <v>S</v>
      </c>
    </row>
    <row r="32" spans="1:25" s="18" customFormat="1" ht="18" customHeight="1">
      <c r="A32" s="37">
        <v>502</v>
      </c>
      <c r="B32" s="20" t="s">
        <v>91</v>
      </c>
      <c r="C32" s="20" t="s">
        <v>72</v>
      </c>
      <c r="D32" s="20" t="s">
        <v>92</v>
      </c>
      <c r="E32" s="20"/>
      <c r="F32" s="20" t="s">
        <v>59</v>
      </c>
      <c r="G32" s="20" t="s">
        <v>60</v>
      </c>
      <c r="H32" s="20"/>
      <c r="I32" s="20" t="s">
        <v>31</v>
      </c>
      <c r="J32" s="21">
        <v>8.1999999999999993</v>
      </c>
      <c r="K32" s="22">
        <v>0.84</v>
      </c>
      <c r="L32" s="23">
        <v>0.99</v>
      </c>
      <c r="M32" s="24" t="str">
        <f t="shared" si="0"/>
        <v>H</v>
      </c>
      <c r="N32" s="23">
        <v>31.290560000000003</v>
      </c>
      <c r="O32" s="24" t="str">
        <f t="shared" si="1"/>
        <v>H</v>
      </c>
      <c r="P32" s="23">
        <v>81.980800000000002</v>
      </c>
      <c r="Q32" s="24" t="str">
        <f t="shared" si="2"/>
        <v>M</v>
      </c>
      <c r="R32" s="23">
        <v>4.8719999999999999</v>
      </c>
      <c r="S32" s="24" t="str">
        <f t="shared" si="3"/>
        <v>S</v>
      </c>
      <c r="T32" s="23">
        <v>3.8980000000000001</v>
      </c>
      <c r="U32" s="24" t="str">
        <f t="shared" si="4"/>
        <v>S</v>
      </c>
      <c r="V32" s="23">
        <v>20.64</v>
      </c>
      <c r="W32" s="24" t="str">
        <f t="shared" si="5"/>
        <v>S</v>
      </c>
      <c r="X32" s="23">
        <v>4.1580000000000004</v>
      </c>
      <c r="Y32" s="38" t="str">
        <f t="shared" si="6"/>
        <v>S</v>
      </c>
    </row>
    <row r="33" spans="1:25" s="18" customFormat="1" ht="18" customHeight="1">
      <c r="A33" s="37">
        <v>503</v>
      </c>
      <c r="B33" s="20" t="s">
        <v>93</v>
      </c>
      <c r="C33" s="20" t="s">
        <v>94</v>
      </c>
      <c r="D33" s="20" t="s">
        <v>89</v>
      </c>
      <c r="E33" s="20"/>
      <c r="F33" s="20" t="s">
        <v>59</v>
      </c>
      <c r="G33" s="20" t="s">
        <v>60</v>
      </c>
      <c r="H33" s="20"/>
      <c r="I33" s="20" t="s">
        <v>31</v>
      </c>
      <c r="J33" s="21">
        <v>8.3000000000000007</v>
      </c>
      <c r="K33" s="22">
        <v>0.51</v>
      </c>
      <c r="L33" s="23">
        <v>0.96</v>
      </c>
      <c r="M33" s="24" t="str">
        <f t="shared" si="0"/>
        <v>H</v>
      </c>
      <c r="N33" s="23">
        <v>87.20320000000001</v>
      </c>
      <c r="O33" s="24" t="str">
        <f t="shared" si="1"/>
        <v>H</v>
      </c>
      <c r="P33" s="23">
        <v>148.83840000000001</v>
      </c>
      <c r="Q33" s="24" t="str">
        <f t="shared" si="2"/>
        <v>H</v>
      </c>
      <c r="R33" s="23">
        <v>2.4159999999999999</v>
      </c>
      <c r="S33" s="24" t="str">
        <f t="shared" si="3"/>
        <v>S</v>
      </c>
      <c r="T33" s="23">
        <v>2.194</v>
      </c>
      <c r="U33" s="24" t="str">
        <f t="shared" si="4"/>
        <v>S</v>
      </c>
      <c r="V33" s="23">
        <v>12.24</v>
      </c>
      <c r="W33" s="24" t="str">
        <f t="shared" si="5"/>
        <v>S</v>
      </c>
      <c r="X33" s="23">
        <v>2.98</v>
      </c>
      <c r="Y33" s="38" t="str">
        <f t="shared" si="6"/>
        <v>S</v>
      </c>
    </row>
    <row r="34" spans="1:25" s="18" customFormat="1" ht="18" customHeight="1">
      <c r="A34" s="37">
        <v>504</v>
      </c>
      <c r="B34" s="20" t="s">
        <v>95</v>
      </c>
      <c r="C34" s="20" t="s">
        <v>96</v>
      </c>
      <c r="D34" s="20" t="s">
        <v>86</v>
      </c>
      <c r="E34" s="20"/>
      <c r="F34" s="20" t="s">
        <v>59</v>
      </c>
      <c r="G34" s="20" t="s">
        <v>60</v>
      </c>
      <c r="H34" s="20"/>
      <c r="I34" s="20" t="s">
        <v>31</v>
      </c>
      <c r="J34" s="21">
        <v>8.1999999999999993</v>
      </c>
      <c r="K34" s="22">
        <v>0.39</v>
      </c>
      <c r="L34" s="23">
        <v>0.96</v>
      </c>
      <c r="M34" s="24" t="str">
        <f t="shared" si="0"/>
        <v>H</v>
      </c>
      <c r="N34" s="23">
        <v>47.192320000000002</v>
      </c>
      <c r="O34" s="24" t="str">
        <f t="shared" si="1"/>
        <v>H</v>
      </c>
      <c r="P34" s="23">
        <v>63.212800000000001</v>
      </c>
      <c r="Q34" s="24" t="str">
        <f t="shared" si="2"/>
        <v>M</v>
      </c>
      <c r="R34" s="23">
        <v>4.7480000000000002</v>
      </c>
      <c r="S34" s="24" t="str">
        <f t="shared" si="3"/>
        <v>S</v>
      </c>
      <c r="T34" s="23">
        <v>3.0259999999999998</v>
      </c>
      <c r="U34" s="24" t="str">
        <f t="shared" si="4"/>
        <v>S</v>
      </c>
      <c r="V34" s="23">
        <v>18.739999999999998</v>
      </c>
      <c r="W34" s="24" t="str">
        <f t="shared" si="5"/>
        <v>S</v>
      </c>
      <c r="X34" s="23">
        <v>3.798</v>
      </c>
      <c r="Y34" s="38" t="str">
        <f t="shared" si="6"/>
        <v>S</v>
      </c>
    </row>
    <row r="35" spans="1:25" s="18" customFormat="1" ht="18" customHeight="1">
      <c r="A35" s="37">
        <v>505</v>
      </c>
      <c r="B35" s="20" t="s">
        <v>97</v>
      </c>
      <c r="C35" s="20" t="s">
        <v>98</v>
      </c>
      <c r="D35" s="20" t="s">
        <v>99</v>
      </c>
      <c r="E35" s="20"/>
      <c r="F35" s="20" t="s">
        <v>59</v>
      </c>
      <c r="G35" s="20" t="s">
        <v>60</v>
      </c>
      <c r="H35" s="20"/>
      <c r="I35" s="20" t="s">
        <v>31</v>
      </c>
      <c r="J35" s="21">
        <v>8.3000000000000007</v>
      </c>
      <c r="K35" s="22">
        <v>0.39</v>
      </c>
      <c r="L35" s="23">
        <v>0.99</v>
      </c>
      <c r="M35" s="24" t="str">
        <f t="shared" si="0"/>
        <v>H</v>
      </c>
      <c r="N35" s="23">
        <v>27.699840000000002</v>
      </c>
      <c r="O35" s="24" t="str">
        <f t="shared" si="1"/>
        <v>H</v>
      </c>
      <c r="P35" s="23">
        <v>50.211200000000005</v>
      </c>
      <c r="Q35" s="24" t="str">
        <f t="shared" si="2"/>
        <v>L</v>
      </c>
      <c r="R35" s="23">
        <v>1.4319999999999999</v>
      </c>
      <c r="S35" s="24" t="str">
        <f t="shared" si="3"/>
        <v>S</v>
      </c>
      <c r="T35" s="23">
        <v>3.1040000000000001</v>
      </c>
      <c r="U35" s="24" t="str">
        <f t="shared" si="4"/>
        <v>S</v>
      </c>
      <c r="V35" s="23">
        <v>21.54</v>
      </c>
      <c r="W35" s="24" t="str">
        <f t="shared" si="5"/>
        <v>S</v>
      </c>
      <c r="X35" s="23">
        <v>2.5099999999999998</v>
      </c>
      <c r="Y35" s="38" t="str">
        <f t="shared" si="6"/>
        <v>S</v>
      </c>
    </row>
    <row r="36" spans="1:25" s="18" customFormat="1" ht="18" customHeight="1">
      <c r="A36" s="37">
        <v>506</v>
      </c>
      <c r="B36" s="20" t="s">
        <v>100</v>
      </c>
      <c r="C36" s="20" t="s">
        <v>101</v>
      </c>
      <c r="D36" s="20" t="s">
        <v>102</v>
      </c>
      <c r="E36" s="20" t="s">
        <v>103</v>
      </c>
      <c r="F36" s="20" t="s">
        <v>104</v>
      </c>
      <c r="G36" s="20" t="s">
        <v>105</v>
      </c>
      <c r="H36" s="20"/>
      <c r="I36" s="20" t="s">
        <v>106</v>
      </c>
      <c r="J36" s="21">
        <v>8.6</v>
      </c>
      <c r="K36" s="22">
        <v>0.43</v>
      </c>
      <c r="L36" s="23">
        <v>0.69</v>
      </c>
      <c r="M36" s="24" t="str">
        <f t="shared" si="0"/>
        <v>M</v>
      </c>
      <c r="N36" s="23">
        <v>23.083200000000001</v>
      </c>
      <c r="O36" s="24" t="str">
        <f t="shared" si="1"/>
        <v>M</v>
      </c>
      <c r="P36" s="23">
        <v>138.61120000000003</v>
      </c>
      <c r="Q36" s="24" t="str">
        <f t="shared" si="2"/>
        <v>H</v>
      </c>
      <c r="R36" s="23">
        <v>1.1839999999999999</v>
      </c>
      <c r="S36" s="24" t="str">
        <f t="shared" si="3"/>
        <v>S</v>
      </c>
      <c r="T36" s="23">
        <v>1.798</v>
      </c>
      <c r="U36" s="24" t="str">
        <f t="shared" si="4"/>
        <v>S</v>
      </c>
      <c r="V36" s="23">
        <v>8.6980000000000004</v>
      </c>
      <c r="W36" s="24" t="str">
        <f t="shared" si="5"/>
        <v>S</v>
      </c>
      <c r="X36" s="23">
        <v>5.0380000000000003</v>
      </c>
      <c r="Y36" s="38" t="str">
        <f t="shared" si="6"/>
        <v>S</v>
      </c>
    </row>
    <row r="37" spans="1:25" s="18" customFormat="1" ht="18" customHeight="1">
      <c r="A37" s="37">
        <v>507</v>
      </c>
      <c r="B37" s="20" t="s">
        <v>107</v>
      </c>
      <c r="C37" s="20" t="s">
        <v>108</v>
      </c>
      <c r="D37" s="20" t="s">
        <v>102</v>
      </c>
      <c r="E37" s="20" t="s">
        <v>103</v>
      </c>
      <c r="F37" s="20" t="s">
        <v>104</v>
      </c>
      <c r="G37" s="20" t="s">
        <v>105</v>
      </c>
      <c r="H37" s="20"/>
      <c r="I37" s="20" t="s">
        <v>106</v>
      </c>
      <c r="J37" s="21">
        <v>8.3000000000000007</v>
      </c>
      <c r="K37" s="22">
        <v>0.43</v>
      </c>
      <c r="L37" s="23">
        <v>0.74</v>
      </c>
      <c r="M37" s="24" t="str">
        <f t="shared" si="0"/>
        <v>M</v>
      </c>
      <c r="N37" s="23">
        <v>16.927680000000002</v>
      </c>
      <c r="O37" s="24" t="str">
        <f t="shared" si="1"/>
        <v>M</v>
      </c>
      <c r="P37" s="23">
        <v>418.22719999999998</v>
      </c>
      <c r="Q37" s="24" t="str">
        <f t="shared" si="2"/>
        <v>H</v>
      </c>
      <c r="R37" s="23">
        <v>1.0940000000000001</v>
      </c>
      <c r="S37" s="24" t="str">
        <f t="shared" si="3"/>
        <v>S</v>
      </c>
      <c r="T37" s="23">
        <v>2.194</v>
      </c>
      <c r="U37" s="24" t="str">
        <f t="shared" si="4"/>
        <v>S</v>
      </c>
      <c r="V37" s="23">
        <v>9.0079999999999991</v>
      </c>
      <c r="W37" s="24" t="str">
        <f t="shared" si="5"/>
        <v>S</v>
      </c>
      <c r="X37" s="23">
        <v>5.8559999999999999</v>
      </c>
      <c r="Y37" s="38" t="str">
        <f t="shared" si="6"/>
        <v>S</v>
      </c>
    </row>
    <row r="38" spans="1:25" s="18" customFormat="1" ht="18" customHeight="1">
      <c r="A38" s="37">
        <v>508</v>
      </c>
      <c r="B38" s="20" t="s">
        <v>109</v>
      </c>
      <c r="C38" s="20" t="s">
        <v>110</v>
      </c>
      <c r="D38" s="20" t="s">
        <v>102</v>
      </c>
      <c r="E38" s="20" t="s">
        <v>103</v>
      </c>
      <c r="F38" s="20" t="s">
        <v>104</v>
      </c>
      <c r="G38" s="20" t="s">
        <v>105</v>
      </c>
      <c r="H38" s="20"/>
      <c r="I38" s="20" t="s">
        <v>106</v>
      </c>
      <c r="J38" s="21">
        <v>8.1999999999999993</v>
      </c>
      <c r="K38" s="22">
        <v>0.41</v>
      </c>
      <c r="L38" s="23">
        <v>0.64200000000000002</v>
      </c>
      <c r="M38" s="24" t="str">
        <f t="shared" si="0"/>
        <v>M</v>
      </c>
      <c r="N38" s="23">
        <v>17.440640000000002</v>
      </c>
      <c r="O38" s="24" t="str">
        <f t="shared" si="1"/>
        <v>M</v>
      </c>
      <c r="P38" s="23">
        <v>152.21120000000002</v>
      </c>
      <c r="Q38" s="24" t="str">
        <f t="shared" si="2"/>
        <v>H</v>
      </c>
      <c r="R38" s="23">
        <v>4.17</v>
      </c>
      <c r="S38" s="24" t="str">
        <f t="shared" si="3"/>
        <v>S</v>
      </c>
      <c r="T38" s="23">
        <v>1.72</v>
      </c>
      <c r="U38" s="24" t="str">
        <f t="shared" si="4"/>
        <v>S</v>
      </c>
      <c r="V38" s="23">
        <v>8.27</v>
      </c>
      <c r="W38" s="24" t="str">
        <f t="shared" si="5"/>
        <v>S</v>
      </c>
      <c r="X38" s="23">
        <v>3.9660000000000002</v>
      </c>
      <c r="Y38" s="38" t="str">
        <f t="shared" si="6"/>
        <v>S</v>
      </c>
    </row>
    <row r="39" spans="1:25" s="18" customFormat="1" ht="18" customHeight="1">
      <c r="A39" s="37">
        <v>509</v>
      </c>
      <c r="B39" s="20" t="s">
        <v>111</v>
      </c>
      <c r="C39" s="20" t="s">
        <v>112</v>
      </c>
      <c r="D39" s="20" t="s">
        <v>102</v>
      </c>
      <c r="E39" s="20" t="s">
        <v>103</v>
      </c>
      <c r="F39" s="20" t="s">
        <v>104</v>
      </c>
      <c r="G39" s="20" t="s">
        <v>105</v>
      </c>
      <c r="H39" s="20"/>
      <c r="I39" s="20" t="s">
        <v>106</v>
      </c>
      <c r="J39" s="21">
        <v>8.4</v>
      </c>
      <c r="K39" s="22">
        <v>0.55000000000000004</v>
      </c>
      <c r="L39" s="23">
        <v>0.74</v>
      </c>
      <c r="M39" s="24" t="str">
        <f t="shared" si="0"/>
        <v>M</v>
      </c>
      <c r="N39" s="23">
        <v>18.466560000000001</v>
      </c>
      <c r="O39" s="24" t="str">
        <f t="shared" si="1"/>
        <v>M</v>
      </c>
      <c r="P39" s="23">
        <v>141.49440000000001</v>
      </c>
      <c r="Q39" s="24" t="str">
        <f t="shared" si="2"/>
        <v>H</v>
      </c>
      <c r="R39" s="23">
        <v>1.05</v>
      </c>
      <c r="S39" s="24" t="str">
        <f t="shared" si="3"/>
        <v>S</v>
      </c>
      <c r="T39" s="23">
        <v>2.464</v>
      </c>
      <c r="U39" s="24" t="str">
        <f t="shared" si="4"/>
        <v>S</v>
      </c>
      <c r="V39" s="23">
        <v>7.88</v>
      </c>
      <c r="W39" s="24" t="str">
        <f t="shared" si="5"/>
        <v>S</v>
      </c>
      <c r="X39" s="23">
        <v>4.76</v>
      </c>
      <c r="Y39" s="38" t="str">
        <f t="shared" si="6"/>
        <v>S</v>
      </c>
    </row>
    <row r="40" spans="1:25" s="18" customFormat="1" ht="18" customHeight="1">
      <c r="A40" s="37">
        <v>510</v>
      </c>
      <c r="B40" s="20" t="s">
        <v>113</v>
      </c>
      <c r="C40" s="20" t="s">
        <v>114</v>
      </c>
      <c r="D40" s="20" t="s">
        <v>102</v>
      </c>
      <c r="E40" s="20" t="s">
        <v>103</v>
      </c>
      <c r="F40" s="20" t="s">
        <v>104</v>
      </c>
      <c r="G40" s="20" t="s">
        <v>105</v>
      </c>
      <c r="H40" s="20"/>
      <c r="I40" s="20" t="s">
        <v>106</v>
      </c>
      <c r="J40" s="21">
        <v>8.3000000000000007</v>
      </c>
      <c r="K40" s="22">
        <v>0.51</v>
      </c>
      <c r="L40" s="23">
        <v>0.64200000000000002</v>
      </c>
      <c r="M40" s="24" t="str">
        <f t="shared" si="0"/>
        <v>M</v>
      </c>
      <c r="N40" s="23">
        <v>14.362880000000001</v>
      </c>
      <c r="O40" s="24" t="str">
        <f t="shared" si="1"/>
        <v>M</v>
      </c>
      <c r="P40" s="23">
        <v>157.27040000000002</v>
      </c>
      <c r="Q40" s="24" t="str">
        <f t="shared" si="2"/>
        <v>H</v>
      </c>
      <c r="R40" s="23">
        <v>0.92</v>
      </c>
      <c r="S40" s="24" t="str">
        <f t="shared" si="3"/>
        <v>S</v>
      </c>
      <c r="T40" s="23">
        <v>3.2959999999999998</v>
      </c>
      <c r="U40" s="24" t="str">
        <f t="shared" si="4"/>
        <v>S</v>
      </c>
      <c r="V40" s="23">
        <v>8.9320000000000004</v>
      </c>
      <c r="W40" s="24" t="str">
        <f t="shared" si="5"/>
        <v>S</v>
      </c>
      <c r="X40" s="23">
        <v>2.6419999999999999</v>
      </c>
      <c r="Y40" s="38" t="str">
        <f t="shared" si="6"/>
        <v>S</v>
      </c>
    </row>
    <row r="41" spans="1:25" s="18" customFormat="1" ht="18" customHeight="1">
      <c r="A41" s="37">
        <v>511</v>
      </c>
      <c r="B41" s="20" t="s">
        <v>115</v>
      </c>
      <c r="C41" s="20" t="s">
        <v>116</v>
      </c>
      <c r="D41" s="20" t="s">
        <v>102</v>
      </c>
      <c r="E41" s="20" t="s">
        <v>103</v>
      </c>
      <c r="F41" s="20" t="s">
        <v>104</v>
      </c>
      <c r="G41" s="20" t="s">
        <v>105</v>
      </c>
      <c r="H41" s="20"/>
      <c r="I41" s="20" t="s">
        <v>106</v>
      </c>
      <c r="J41" s="21">
        <v>8.4</v>
      </c>
      <c r="K41" s="22">
        <v>0.62</v>
      </c>
      <c r="L41" s="23">
        <v>0.74</v>
      </c>
      <c r="M41" s="24" t="str">
        <f t="shared" si="0"/>
        <v>M</v>
      </c>
      <c r="N41" s="23">
        <v>27.186880000000002</v>
      </c>
      <c r="O41" s="24" t="str">
        <f t="shared" si="1"/>
        <v>H</v>
      </c>
      <c r="P41" s="23">
        <v>170.76160000000002</v>
      </c>
      <c r="Q41" s="24" t="str">
        <f t="shared" si="2"/>
        <v>H</v>
      </c>
      <c r="R41" s="23">
        <v>0.92600000000000005</v>
      </c>
      <c r="S41" s="24" t="str">
        <f t="shared" si="3"/>
        <v>S</v>
      </c>
      <c r="T41" s="23">
        <v>2.1560000000000001</v>
      </c>
      <c r="U41" s="24" t="str">
        <f t="shared" si="4"/>
        <v>S</v>
      </c>
      <c r="V41" s="23">
        <v>9.67</v>
      </c>
      <c r="W41" s="24" t="str">
        <f t="shared" si="5"/>
        <v>S</v>
      </c>
      <c r="X41" s="23">
        <v>5.3380000000000001</v>
      </c>
      <c r="Y41" s="38" t="str">
        <f t="shared" si="6"/>
        <v>S</v>
      </c>
    </row>
    <row r="42" spans="1:25" s="18" customFormat="1" ht="18" customHeight="1">
      <c r="A42" s="37">
        <v>512</v>
      </c>
      <c r="B42" s="20" t="s">
        <v>117</v>
      </c>
      <c r="C42" s="20" t="s">
        <v>118</v>
      </c>
      <c r="D42" s="20" t="s">
        <v>102</v>
      </c>
      <c r="E42" s="20" t="s">
        <v>103</v>
      </c>
      <c r="F42" s="20" t="s">
        <v>104</v>
      </c>
      <c r="G42" s="20" t="s">
        <v>105</v>
      </c>
      <c r="H42" s="20"/>
      <c r="I42" s="20" t="s">
        <v>106</v>
      </c>
      <c r="J42" s="21">
        <v>8.6999999999999993</v>
      </c>
      <c r="K42" s="22">
        <v>0.51</v>
      </c>
      <c r="L42" s="23">
        <v>0.68</v>
      </c>
      <c r="M42" s="24" t="str">
        <f t="shared" si="0"/>
        <v>M</v>
      </c>
      <c r="N42" s="23">
        <v>22.057279999999999</v>
      </c>
      <c r="O42" s="24" t="str">
        <f t="shared" si="1"/>
        <v>M</v>
      </c>
      <c r="P42" s="23">
        <v>164.56</v>
      </c>
      <c r="Q42" s="24" t="str">
        <f t="shared" si="2"/>
        <v>H</v>
      </c>
      <c r="R42" s="23">
        <v>0.79200000000000004</v>
      </c>
      <c r="S42" s="24" t="str">
        <f t="shared" si="3"/>
        <v>S</v>
      </c>
      <c r="T42" s="23">
        <v>1.8620000000000001</v>
      </c>
      <c r="U42" s="24" t="str">
        <f t="shared" si="4"/>
        <v>S</v>
      </c>
      <c r="V42" s="23">
        <v>9.8659999999999997</v>
      </c>
      <c r="W42" s="24" t="str">
        <f t="shared" si="5"/>
        <v>S</v>
      </c>
      <c r="X42" s="23">
        <v>5.9279999999999999</v>
      </c>
      <c r="Y42" s="38" t="str">
        <f t="shared" si="6"/>
        <v>S</v>
      </c>
    </row>
    <row r="43" spans="1:25" s="18" customFormat="1" ht="18" customHeight="1">
      <c r="A43" s="37">
        <v>513</v>
      </c>
      <c r="B43" s="20" t="s">
        <v>119</v>
      </c>
      <c r="C43" s="20" t="s">
        <v>120</v>
      </c>
      <c r="D43" s="20" t="s">
        <v>102</v>
      </c>
      <c r="E43" s="20" t="s">
        <v>103</v>
      </c>
      <c r="F43" s="20" t="s">
        <v>104</v>
      </c>
      <c r="G43" s="20" t="s">
        <v>105</v>
      </c>
      <c r="H43" s="20"/>
      <c r="I43" s="20" t="s">
        <v>106</v>
      </c>
      <c r="J43" s="21">
        <v>8.1999999999999993</v>
      </c>
      <c r="K43" s="22">
        <v>0.48</v>
      </c>
      <c r="L43" s="23">
        <v>0.52</v>
      </c>
      <c r="M43" s="24" t="str">
        <f t="shared" si="0"/>
        <v>M</v>
      </c>
      <c r="N43" s="23">
        <v>12.824000000000002</v>
      </c>
      <c r="O43" s="24" t="str">
        <f t="shared" si="1"/>
        <v>M</v>
      </c>
      <c r="P43" s="23">
        <v>225.81440000000001</v>
      </c>
      <c r="Q43" s="24" t="str">
        <f t="shared" si="2"/>
        <v>H</v>
      </c>
      <c r="R43" s="23">
        <v>2.782</v>
      </c>
      <c r="S43" s="24" t="str">
        <f t="shared" si="3"/>
        <v>S</v>
      </c>
      <c r="T43" s="23">
        <v>3.5259999999999998</v>
      </c>
      <c r="U43" s="24" t="str">
        <f t="shared" si="4"/>
        <v>S</v>
      </c>
      <c r="V43" s="23">
        <v>12.28</v>
      </c>
      <c r="W43" s="24" t="str">
        <f t="shared" si="5"/>
        <v>S</v>
      </c>
      <c r="X43" s="23">
        <v>4.8319999999999999</v>
      </c>
      <c r="Y43" s="38" t="str">
        <f t="shared" si="6"/>
        <v>S</v>
      </c>
    </row>
    <row r="44" spans="1:25" s="18" customFormat="1" ht="18" customHeight="1">
      <c r="A44" s="37">
        <v>514</v>
      </c>
      <c r="B44" s="20" t="s">
        <v>121</v>
      </c>
      <c r="C44" s="20" t="s">
        <v>122</v>
      </c>
      <c r="D44" s="20" t="s">
        <v>102</v>
      </c>
      <c r="E44" s="20" t="s">
        <v>103</v>
      </c>
      <c r="F44" s="20" t="s">
        <v>104</v>
      </c>
      <c r="G44" s="20" t="s">
        <v>105</v>
      </c>
      <c r="H44" s="20"/>
      <c r="I44" s="20" t="s">
        <v>106</v>
      </c>
      <c r="J44" s="21">
        <v>8.3000000000000007</v>
      </c>
      <c r="K44" s="22">
        <v>0.81</v>
      </c>
      <c r="L44" s="23">
        <v>0.74</v>
      </c>
      <c r="M44" s="24" t="str">
        <f t="shared" si="0"/>
        <v>M</v>
      </c>
      <c r="N44" s="23">
        <v>18.979520000000001</v>
      </c>
      <c r="O44" s="24" t="str">
        <f t="shared" si="1"/>
        <v>M</v>
      </c>
      <c r="P44" s="23">
        <v>110.64960000000001</v>
      </c>
      <c r="Q44" s="24" t="str">
        <f t="shared" si="2"/>
        <v>M</v>
      </c>
      <c r="R44" s="23">
        <v>1.1120000000000001</v>
      </c>
      <c r="S44" s="24" t="str">
        <f t="shared" si="3"/>
        <v>S</v>
      </c>
      <c r="T44" s="23">
        <v>2.2839999999999998</v>
      </c>
      <c r="U44" s="24" t="str">
        <f t="shared" si="4"/>
        <v>S</v>
      </c>
      <c r="V44" s="23">
        <v>6.48</v>
      </c>
      <c r="W44" s="24" t="str">
        <f t="shared" si="5"/>
        <v>S</v>
      </c>
      <c r="X44" s="23">
        <v>3.5219999999999998</v>
      </c>
      <c r="Y44" s="38" t="str">
        <f t="shared" si="6"/>
        <v>S</v>
      </c>
    </row>
    <row r="45" spans="1:25" s="18" customFormat="1" ht="18" customHeight="1">
      <c r="A45" s="37">
        <v>515</v>
      </c>
      <c r="B45" s="20" t="s">
        <v>120</v>
      </c>
      <c r="C45" s="20" t="s">
        <v>101</v>
      </c>
      <c r="D45" s="20" t="s">
        <v>102</v>
      </c>
      <c r="E45" s="20" t="s">
        <v>103</v>
      </c>
      <c r="F45" s="20" t="s">
        <v>104</v>
      </c>
      <c r="G45" s="20" t="s">
        <v>105</v>
      </c>
      <c r="H45" s="20"/>
      <c r="I45" s="20" t="s">
        <v>106</v>
      </c>
      <c r="J45" s="21">
        <v>8.6999999999999993</v>
      </c>
      <c r="K45" s="22">
        <v>0.65</v>
      </c>
      <c r="L45" s="23">
        <v>0.52</v>
      </c>
      <c r="M45" s="24" t="str">
        <f t="shared" si="0"/>
        <v>M</v>
      </c>
      <c r="N45" s="23">
        <v>10.259200000000002</v>
      </c>
      <c r="O45" s="24" t="str">
        <f t="shared" si="1"/>
        <v>M</v>
      </c>
      <c r="P45" s="23">
        <v>135.45599999999999</v>
      </c>
      <c r="Q45" s="24" t="str">
        <f t="shared" si="2"/>
        <v>M</v>
      </c>
      <c r="R45" s="23">
        <v>1.034</v>
      </c>
      <c r="S45" s="24" t="str">
        <f t="shared" si="3"/>
        <v>S</v>
      </c>
      <c r="T45" s="23">
        <v>2.258</v>
      </c>
      <c r="U45" s="24" t="str">
        <f t="shared" si="4"/>
        <v>S</v>
      </c>
      <c r="V45" s="23">
        <v>8.9320000000000004</v>
      </c>
      <c r="W45" s="24" t="str">
        <f t="shared" si="5"/>
        <v>S</v>
      </c>
      <c r="X45" s="23">
        <v>4.8079999999999998</v>
      </c>
      <c r="Y45" s="38" t="str">
        <f t="shared" si="6"/>
        <v>S</v>
      </c>
    </row>
    <row r="46" spans="1:25" s="18" customFormat="1" ht="18" customHeight="1">
      <c r="A46" s="37">
        <v>516</v>
      </c>
      <c r="B46" s="20" t="s">
        <v>123</v>
      </c>
      <c r="C46" s="20" t="s">
        <v>124</v>
      </c>
      <c r="D46" s="20" t="s">
        <v>102</v>
      </c>
      <c r="E46" s="20" t="s">
        <v>103</v>
      </c>
      <c r="F46" s="20" t="s">
        <v>104</v>
      </c>
      <c r="G46" s="20" t="s">
        <v>105</v>
      </c>
      <c r="H46" s="20"/>
      <c r="I46" s="20" t="s">
        <v>106</v>
      </c>
      <c r="J46" s="21">
        <v>8.3000000000000007</v>
      </c>
      <c r="K46" s="22">
        <v>0.83</v>
      </c>
      <c r="L46" s="23">
        <v>0.42799999999999999</v>
      </c>
      <c r="M46" s="24" t="str">
        <f t="shared" si="0"/>
        <v>L</v>
      </c>
      <c r="N46" s="23">
        <v>7.1814400000000003</v>
      </c>
      <c r="O46" s="24" t="str">
        <f t="shared" si="1"/>
        <v>L</v>
      </c>
      <c r="P46" s="23">
        <v>109.28960000000001</v>
      </c>
      <c r="Q46" s="24" t="str">
        <f t="shared" si="2"/>
        <v>M</v>
      </c>
      <c r="R46" s="23">
        <v>0.68</v>
      </c>
      <c r="S46" s="24" t="str">
        <f t="shared" si="3"/>
        <v>S</v>
      </c>
      <c r="T46" s="23">
        <v>2.2839999999999998</v>
      </c>
      <c r="U46" s="24" t="str">
        <f t="shared" si="4"/>
        <v>S</v>
      </c>
      <c r="V46" s="23">
        <v>3.95</v>
      </c>
      <c r="W46" s="24" t="str">
        <f t="shared" si="5"/>
        <v>D</v>
      </c>
      <c r="X46" s="23">
        <v>2.9079999999999999</v>
      </c>
      <c r="Y46" s="38" t="str">
        <f t="shared" si="6"/>
        <v>S</v>
      </c>
    </row>
    <row r="47" spans="1:25" s="18" customFormat="1" ht="18" customHeight="1">
      <c r="A47" s="37">
        <v>517</v>
      </c>
      <c r="B47" s="20" t="s">
        <v>125</v>
      </c>
      <c r="C47" s="20" t="s">
        <v>120</v>
      </c>
      <c r="D47" s="20" t="s">
        <v>102</v>
      </c>
      <c r="E47" s="20" t="s">
        <v>103</v>
      </c>
      <c r="F47" s="20" t="s">
        <v>104</v>
      </c>
      <c r="G47" s="20" t="s">
        <v>105</v>
      </c>
      <c r="H47" s="20"/>
      <c r="I47" s="20" t="s">
        <v>106</v>
      </c>
      <c r="J47" s="21">
        <v>8.5</v>
      </c>
      <c r="K47" s="22">
        <v>0.59</v>
      </c>
      <c r="L47" s="23">
        <v>0.69</v>
      </c>
      <c r="M47" s="24" t="str">
        <f t="shared" si="0"/>
        <v>M</v>
      </c>
      <c r="N47" s="23">
        <v>11.798080000000001</v>
      </c>
      <c r="O47" s="24" t="str">
        <f t="shared" si="1"/>
        <v>M</v>
      </c>
      <c r="P47" s="23">
        <v>125.28320000000002</v>
      </c>
      <c r="Q47" s="24" t="str">
        <f t="shared" si="2"/>
        <v>M</v>
      </c>
      <c r="R47" s="23">
        <v>0.51600000000000001</v>
      </c>
      <c r="S47" s="24" t="str">
        <f t="shared" si="3"/>
        <v>D</v>
      </c>
      <c r="T47" s="23">
        <v>1.49</v>
      </c>
      <c r="U47" s="24" t="str">
        <f t="shared" si="4"/>
        <v>S</v>
      </c>
      <c r="V47" s="23">
        <v>8.0739999999999998</v>
      </c>
      <c r="W47" s="24" t="str">
        <f t="shared" si="5"/>
        <v>S</v>
      </c>
      <c r="X47" s="23">
        <v>3.8340000000000001</v>
      </c>
      <c r="Y47" s="38" t="str">
        <f t="shared" si="6"/>
        <v>S</v>
      </c>
    </row>
    <row r="48" spans="1:25" s="18" customFormat="1" ht="18" customHeight="1">
      <c r="A48" s="37">
        <v>518</v>
      </c>
      <c r="B48" s="20" t="s">
        <v>126</v>
      </c>
      <c r="C48" s="20" t="s">
        <v>127</v>
      </c>
      <c r="D48" s="20" t="s">
        <v>102</v>
      </c>
      <c r="E48" s="20" t="s">
        <v>103</v>
      </c>
      <c r="F48" s="20" t="s">
        <v>104</v>
      </c>
      <c r="G48" s="20" t="s">
        <v>105</v>
      </c>
      <c r="H48" s="20"/>
      <c r="I48" s="20" t="s">
        <v>106</v>
      </c>
      <c r="J48" s="21">
        <v>8.4</v>
      </c>
      <c r="K48" s="22">
        <v>0.62</v>
      </c>
      <c r="L48" s="23">
        <v>0.74</v>
      </c>
      <c r="M48" s="24" t="str">
        <f t="shared" si="0"/>
        <v>M</v>
      </c>
      <c r="N48" s="23">
        <v>7.1814400000000003</v>
      </c>
      <c r="O48" s="24" t="str">
        <f t="shared" si="1"/>
        <v>L</v>
      </c>
      <c r="P48" s="23">
        <v>106.73280000000001</v>
      </c>
      <c r="Q48" s="24" t="str">
        <f t="shared" si="2"/>
        <v>M</v>
      </c>
      <c r="R48" s="23">
        <v>0.52200000000000002</v>
      </c>
      <c r="S48" s="24" t="str">
        <f t="shared" si="3"/>
        <v>D</v>
      </c>
      <c r="T48" s="23">
        <v>1.5920000000000001</v>
      </c>
      <c r="U48" s="24" t="str">
        <f t="shared" si="4"/>
        <v>S</v>
      </c>
      <c r="V48" s="23">
        <v>7.1020000000000003</v>
      </c>
      <c r="W48" s="24" t="str">
        <f t="shared" si="5"/>
        <v>S</v>
      </c>
      <c r="X48" s="23">
        <v>2.27</v>
      </c>
      <c r="Y48" s="38" t="str">
        <f t="shared" si="6"/>
        <v>S</v>
      </c>
    </row>
    <row r="49" spans="1:25" s="18" customFormat="1" ht="18" customHeight="1">
      <c r="A49" s="37">
        <v>519</v>
      </c>
      <c r="B49" s="20" t="s">
        <v>128</v>
      </c>
      <c r="C49" s="20" t="s">
        <v>129</v>
      </c>
      <c r="D49" s="20" t="s">
        <v>102</v>
      </c>
      <c r="E49" s="20" t="s">
        <v>103</v>
      </c>
      <c r="F49" s="20" t="s">
        <v>104</v>
      </c>
      <c r="G49" s="20" t="s">
        <v>105</v>
      </c>
      <c r="H49" s="20"/>
      <c r="I49" s="20" t="s">
        <v>106</v>
      </c>
      <c r="J49" s="21">
        <v>8.8000000000000007</v>
      </c>
      <c r="K49" s="22">
        <v>0.63</v>
      </c>
      <c r="L49" s="23">
        <v>0.42799999999999999</v>
      </c>
      <c r="M49" s="24" t="str">
        <f t="shared" si="0"/>
        <v>L</v>
      </c>
      <c r="N49" s="23">
        <v>4.6166400000000003</v>
      </c>
      <c r="O49" s="24" t="str">
        <f t="shared" si="1"/>
        <v>L</v>
      </c>
      <c r="P49" s="23">
        <v>131.92000000000002</v>
      </c>
      <c r="Q49" s="24" t="str">
        <f t="shared" si="2"/>
        <v>M</v>
      </c>
      <c r="R49" s="23">
        <v>0.87</v>
      </c>
      <c r="S49" s="24" t="str">
        <f t="shared" si="3"/>
        <v>S</v>
      </c>
      <c r="T49" s="23">
        <v>1.6819999999999999</v>
      </c>
      <c r="U49" s="24" t="str">
        <f t="shared" si="4"/>
        <v>S</v>
      </c>
      <c r="V49" s="23">
        <v>10.1</v>
      </c>
      <c r="W49" s="24" t="str">
        <f t="shared" si="5"/>
        <v>S</v>
      </c>
      <c r="X49" s="23">
        <v>5.2779999999999996</v>
      </c>
      <c r="Y49" s="38" t="str">
        <f t="shared" si="6"/>
        <v>S</v>
      </c>
    </row>
    <row r="50" spans="1:25" s="18" customFormat="1" ht="18" customHeight="1">
      <c r="A50" s="37">
        <v>520</v>
      </c>
      <c r="B50" s="20" t="s">
        <v>130</v>
      </c>
      <c r="C50" s="20" t="s">
        <v>131</v>
      </c>
      <c r="D50" s="20" t="s">
        <v>102</v>
      </c>
      <c r="E50" s="20" t="s">
        <v>103</v>
      </c>
      <c r="F50" s="20" t="s">
        <v>104</v>
      </c>
      <c r="G50" s="20" t="s">
        <v>105</v>
      </c>
      <c r="H50" s="20"/>
      <c r="I50" s="20" t="s">
        <v>106</v>
      </c>
      <c r="J50" s="21">
        <v>8.3000000000000007</v>
      </c>
      <c r="K50" s="22">
        <v>0.71</v>
      </c>
      <c r="L50" s="23">
        <v>0.98</v>
      </c>
      <c r="M50" s="24" t="str">
        <f t="shared" si="0"/>
        <v>H</v>
      </c>
      <c r="N50" s="23">
        <v>5.6425600000000005</v>
      </c>
      <c r="O50" s="24" t="str">
        <f t="shared" si="1"/>
        <v>L</v>
      </c>
      <c r="P50" s="23">
        <v>117.55840000000001</v>
      </c>
      <c r="Q50" s="24" t="str">
        <f t="shared" si="2"/>
        <v>M</v>
      </c>
      <c r="R50" s="23">
        <v>2.8159999999999998</v>
      </c>
      <c r="S50" s="24" t="str">
        <f t="shared" si="3"/>
        <v>S</v>
      </c>
      <c r="T50" s="23">
        <v>3.1680000000000001</v>
      </c>
      <c r="U50" s="24" t="str">
        <f t="shared" si="4"/>
        <v>S</v>
      </c>
      <c r="V50" s="23">
        <v>4.2220000000000004</v>
      </c>
      <c r="W50" s="24" t="str">
        <f t="shared" si="5"/>
        <v>D</v>
      </c>
      <c r="X50" s="23">
        <v>2.5099999999999998</v>
      </c>
      <c r="Y50" s="38" t="str">
        <f t="shared" si="6"/>
        <v>S</v>
      </c>
    </row>
    <row r="51" spans="1:25" s="18" customFormat="1" ht="18" customHeight="1">
      <c r="A51" s="37">
        <v>521</v>
      </c>
      <c r="B51" s="20" t="s">
        <v>132</v>
      </c>
      <c r="C51" s="20" t="s">
        <v>133</v>
      </c>
      <c r="D51" s="20" t="s">
        <v>102</v>
      </c>
      <c r="E51" s="20" t="s">
        <v>103</v>
      </c>
      <c r="F51" s="20" t="s">
        <v>104</v>
      </c>
      <c r="G51" s="20" t="s">
        <v>105</v>
      </c>
      <c r="H51" s="20"/>
      <c r="I51" s="20" t="s">
        <v>106</v>
      </c>
      <c r="J51" s="21">
        <v>8.3000000000000007</v>
      </c>
      <c r="K51" s="22">
        <v>0.86</v>
      </c>
      <c r="L51" s="23">
        <v>0.68</v>
      </c>
      <c r="M51" s="24" t="str">
        <f t="shared" si="0"/>
        <v>M</v>
      </c>
      <c r="N51" s="23">
        <v>28.725760000000001</v>
      </c>
      <c r="O51" s="24" t="str">
        <f t="shared" si="1"/>
        <v>H</v>
      </c>
      <c r="P51" s="23">
        <v>143.94240000000002</v>
      </c>
      <c r="Q51" s="24" t="str">
        <f t="shared" si="2"/>
        <v>H</v>
      </c>
      <c r="R51" s="23">
        <v>5.6260000000000003</v>
      </c>
      <c r="S51" s="24" t="str">
        <f t="shared" si="3"/>
        <v>S</v>
      </c>
      <c r="T51" s="23">
        <v>2.72</v>
      </c>
      <c r="U51" s="24" t="str">
        <f t="shared" si="4"/>
        <v>S</v>
      </c>
      <c r="V51" s="23">
        <v>9.0860000000000003</v>
      </c>
      <c r="W51" s="24" t="str">
        <f t="shared" si="5"/>
        <v>S</v>
      </c>
      <c r="X51" s="23">
        <v>4.4000000000000004</v>
      </c>
      <c r="Y51" s="38" t="str">
        <f t="shared" si="6"/>
        <v>S</v>
      </c>
    </row>
    <row r="52" spans="1:25" ht="18" customHeight="1">
      <c r="A52" s="37">
        <v>522</v>
      </c>
      <c r="B52" s="20" t="s">
        <v>134</v>
      </c>
      <c r="C52" s="20" t="s">
        <v>135</v>
      </c>
      <c r="D52" s="20" t="s">
        <v>136</v>
      </c>
      <c r="E52" s="20" t="s">
        <v>137</v>
      </c>
      <c r="F52" s="20" t="s">
        <v>138</v>
      </c>
      <c r="G52" s="20" t="s">
        <v>29</v>
      </c>
      <c r="H52" s="20" t="s">
        <v>139</v>
      </c>
      <c r="I52" s="20" t="s">
        <v>140</v>
      </c>
      <c r="J52" s="22">
        <v>7.8</v>
      </c>
      <c r="K52" s="22">
        <v>1.25</v>
      </c>
      <c r="L52" s="23">
        <v>0.67499999999999993</v>
      </c>
      <c r="M52" s="24" t="str">
        <f t="shared" si="0"/>
        <v>M</v>
      </c>
      <c r="N52" s="23">
        <v>3.0777600000000005</v>
      </c>
      <c r="O52" s="24" t="str">
        <f t="shared" si="1"/>
        <v>L</v>
      </c>
      <c r="P52" s="23">
        <v>131.70240000000001</v>
      </c>
      <c r="Q52" s="24" t="str">
        <f t="shared" si="2"/>
        <v>M</v>
      </c>
      <c r="R52" s="23">
        <v>2.9380000000000002</v>
      </c>
      <c r="S52" s="24" t="str">
        <f t="shared" si="3"/>
        <v>S</v>
      </c>
      <c r="T52" s="23">
        <v>2.3620000000000001</v>
      </c>
      <c r="U52" s="24" t="str">
        <f t="shared" si="4"/>
        <v>S</v>
      </c>
      <c r="V52" s="23">
        <v>21.34</v>
      </c>
      <c r="W52" s="24" t="str">
        <f t="shared" si="5"/>
        <v>S</v>
      </c>
      <c r="X52" s="24">
        <v>3.98</v>
      </c>
      <c r="Y52" s="38" t="str">
        <f t="shared" si="6"/>
        <v>S</v>
      </c>
    </row>
    <row r="53" spans="1:25" ht="18" customHeight="1">
      <c r="A53" s="37">
        <v>523</v>
      </c>
      <c r="B53" s="20" t="s">
        <v>141</v>
      </c>
      <c r="C53" s="20" t="s">
        <v>142</v>
      </c>
      <c r="D53" s="20" t="s">
        <v>143</v>
      </c>
      <c r="E53" s="20" t="s">
        <v>144</v>
      </c>
      <c r="F53" s="20" t="s">
        <v>144</v>
      </c>
      <c r="G53" s="20" t="s">
        <v>145</v>
      </c>
      <c r="H53" s="20" t="s">
        <v>146</v>
      </c>
      <c r="I53" s="20" t="s">
        <v>140</v>
      </c>
      <c r="J53" s="22">
        <v>8.4</v>
      </c>
      <c r="K53" s="22">
        <v>0.88</v>
      </c>
      <c r="L53" s="23">
        <v>0.74</v>
      </c>
      <c r="M53" s="24" t="str">
        <f t="shared" si="0"/>
        <v>M</v>
      </c>
      <c r="N53" s="23">
        <v>2.0518400000000003</v>
      </c>
      <c r="O53" s="24" t="str">
        <f t="shared" si="1"/>
        <v>L</v>
      </c>
      <c r="P53" s="23">
        <v>59.187200000000011</v>
      </c>
      <c r="Q53" s="24" t="str">
        <f t="shared" si="2"/>
        <v>M</v>
      </c>
      <c r="R53" s="23">
        <v>0.70199999999999996</v>
      </c>
      <c r="S53" s="24" t="str">
        <f t="shared" si="3"/>
        <v>S</v>
      </c>
      <c r="T53" s="23">
        <v>0.57599999999999996</v>
      </c>
      <c r="U53" s="24" t="str">
        <f t="shared" si="4"/>
        <v>S</v>
      </c>
      <c r="V53" s="23">
        <v>1.33</v>
      </c>
      <c r="W53" s="24" t="str">
        <f t="shared" si="5"/>
        <v>D</v>
      </c>
      <c r="X53" s="23">
        <v>14.42</v>
      </c>
      <c r="Y53" s="38" t="str">
        <f t="shared" si="6"/>
        <v>S</v>
      </c>
    </row>
    <row r="54" spans="1:25" ht="18" customHeight="1">
      <c r="A54" s="37">
        <v>524</v>
      </c>
      <c r="B54" s="20" t="s">
        <v>147</v>
      </c>
      <c r="C54" s="20" t="s">
        <v>148</v>
      </c>
      <c r="D54" s="20" t="s">
        <v>149</v>
      </c>
      <c r="E54" s="20" t="s">
        <v>144</v>
      </c>
      <c r="F54" s="20" t="s">
        <v>144</v>
      </c>
      <c r="G54" s="20" t="s">
        <v>145</v>
      </c>
      <c r="H54" s="20">
        <v>261</v>
      </c>
      <c r="I54" s="20" t="s">
        <v>140</v>
      </c>
      <c r="J54" s="22">
        <v>8.4</v>
      </c>
      <c r="K54" s="22">
        <v>0.43</v>
      </c>
      <c r="L54" s="23">
        <v>0.375</v>
      </c>
      <c r="M54" s="24" t="str">
        <f t="shared" si="0"/>
        <v>L</v>
      </c>
      <c r="N54" s="23">
        <v>2.0518400000000003</v>
      </c>
      <c r="O54" s="24" t="str">
        <f t="shared" si="1"/>
        <v>L</v>
      </c>
      <c r="P54" s="23">
        <v>54.780800000000006</v>
      </c>
      <c r="Q54" s="24" t="str">
        <f t="shared" si="2"/>
        <v>L</v>
      </c>
      <c r="R54" s="23">
        <v>0.52400000000000002</v>
      </c>
      <c r="S54" s="24" t="str">
        <f t="shared" si="3"/>
        <v>D</v>
      </c>
      <c r="T54" s="23">
        <v>0.77800000000000002</v>
      </c>
      <c r="U54" s="24" t="str">
        <f t="shared" si="4"/>
        <v>S</v>
      </c>
      <c r="V54" s="23">
        <v>1.018</v>
      </c>
      <c r="W54" s="24" t="str">
        <f t="shared" si="5"/>
        <v>D</v>
      </c>
      <c r="X54" s="23">
        <v>17.22</v>
      </c>
      <c r="Y54" s="38" t="str">
        <f t="shared" si="6"/>
        <v>S</v>
      </c>
    </row>
    <row r="55" spans="1:25" ht="18" customHeight="1">
      <c r="A55" s="37">
        <v>525</v>
      </c>
      <c r="B55" s="20" t="s">
        <v>150</v>
      </c>
      <c r="C55" s="20" t="s">
        <v>151</v>
      </c>
      <c r="D55" s="20" t="s">
        <v>152</v>
      </c>
      <c r="E55" s="20" t="s">
        <v>144</v>
      </c>
      <c r="F55" s="20" t="s">
        <v>144</v>
      </c>
      <c r="G55" s="20" t="s">
        <v>145</v>
      </c>
      <c r="H55" s="20">
        <v>313</v>
      </c>
      <c r="I55" s="20" t="s">
        <v>140</v>
      </c>
      <c r="J55" s="22">
        <v>8.3000000000000007</v>
      </c>
      <c r="K55" s="22">
        <v>0.32</v>
      </c>
      <c r="L55" s="23">
        <v>0.6</v>
      </c>
      <c r="M55" s="24" t="str">
        <f t="shared" si="0"/>
        <v>M</v>
      </c>
      <c r="N55" s="23">
        <v>3.0777600000000005</v>
      </c>
      <c r="O55" s="24" t="str">
        <f t="shared" si="1"/>
        <v>L</v>
      </c>
      <c r="P55" s="23">
        <v>85.571200000000005</v>
      </c>
      <c r="Q55" s="24" t="str">
        <f t="shared" si="2"/>
        <v>M</v>
      </c>
      <c r="R55" s="23">
        <v>0.56799999999999995</v>
      </c>
      <c r="S55" s="24" t="str">
        <f t="shared" si="3"/>
        <v>D</v>
      </c>
      <c r="T55" s="23">
        <v>1.07</v>
      </c>
      <c r="U55" s="24" t="str">
        <f t="shared" si="4"/>
        <v>S</v>
      </c>
      <c r="V55" s="23">
        <v>6.88</v>
      </c>
      <c r="W55" s="24" t="str">
        <f t="shared" si="5"/>
        <v>S</v>
      </c>
      <c r="X55" s="23">
        <v>16.46</v>
      </c>
      <c r="Y55" s="38" t="str">
        <f t="shared" si="6"/>
        <v>S</v>
      </c>
    </row>
    <row r="56" spans="1:25" ht="18" customHeight="1">
      <c r="A56" s="37">
        <v>526</v>
      </c>
      <c r="B56" s="20" t="s">
        <v>153</v>
      </c>
      <c r="C56" s="20" t="s">
        <v>154</v>
      </c>
      <c r="D56" s="20" t="s">
        <v>143</v>
      </c>
      <c r="E56" s="20" t="s">
        <v>144</v>
      </c>
      <c r="F56" s="20" t="s">
        <v>144</v>
      </c>
      <c r="G56" s="20" t="s">
        <v>145</v>
      </c>
      <c r="H56" s="20">
        <v>345</v>
      </c>
      <c r="I56" s="20" t="s">
        <v>140</v>
      </c>
      <c r="J56" s="22">
        <v>8.6</v>
      </c>
      <c r="K56" s="22">
        <v>0.31</v>
      </c>
      <c r="L56" s="23">
        <v>0.3</v>
      </c>
      <c r="M56" s="24" t="str">
        <f t="shared" si="0"/>
        <v>L</v>
      </c>
      <c r="N56" s="23">
        <v>3.0777600000000005</v>
      </c>
      <c r="O56" s="24" t="str">
        <f t="shared" si="1"/>
        <v>L</v>
      </c>
      <c r="P56" s="23">
        <v>60.438400000000001</v>
      </c>
      <c r="Q56" s="24" t="str">
        <f t="shared" si="2"/>
        <v>M</v>
      </c>
      <c r="R56" s="23">
        <v>0.52400000000000002</v>
      </c>
      <c r="S56" s="24" t="str">
        <f t="shared" si="3"/>
        <v>D</v>
      </c>
      <c r="T56" s="23">
        <v>0.89200000000000002</v>
      </c>
      <c r="U56" s="24" t="str">
        <f t="shared" si="4"/>
        <v>S</v>
      </c>
      <c r="V56" s="23">
        <v>1.1060000000000001</v>
      </c>
      <c r="W56" s="24" t="str">
        <f t="shared" si="5"/>
        <v>D</v>
      </c>
      <c r="X56" s="23">
        <v>20.16</v>
      </c>
      <c r="Y56" s="38" t="str">
        <f t="shared" si="6"/>
        <v>S</v>
      </c>
    </row>
    <row r="57" spans="1:25" ht="18" customHeight="1">
      <c r="A57" s="37">
        <v>527</v>
      </c>
      <c r="B57" s="20" t="s">
        <v>155</v>
      </c>
      <c r="C57" s="20"/>
      <c r="D57" s="20" t="s">
        <v>156</v>
      </c>
      <c r="E57" s="20"/>
      <c r="F57" s="20" t="s">
        <v>157</v>
      </c>
      <c r="G57" s="20" t="s">
        <v>158</v>
      </c>
      <c r="H57" s="20" t="s">
        <v>159</v>
      </c>
      <c r="I57" s="20" t="s">
        <v>160</v>
      </c>
      <c r="J57" s="22">
        <v>8.8000000000000007</v>
      </c>
      <c r="K57" s="22">
        <v>0.49</v>
      </c>
      <c r="L57" s="23">
        <v>0.76</v>
      </c>
      <c r="M57" s="24" t="str">
        <f t="shared" si="0"/>
        <v>H</v>
      </c>
      <c r="N57" s="23">
        <v>4.6166400000000003</v>
      </c>
      <c r="O57" s="24" t="str">
        <f t="shared" si="1"/>
        <v>L</v>
      </c>
      <c r="P57" s="23">
        <v>89.32480000000001</v>
      </c>
      <c r="Q57" s="24" t="str">
        <f t="shared" si="2"/>
        <v>M</v>
      </c>
      <c r="R57" s="23">
        <v>1.1779999999999999</v>
      </c>
      <c r="S57" s="24" t="str">
        <f t="shared" si="3"/>
        <v>S</v>
      </c>
      <c r="T57" s="23">
        <v>2.0139999999999998</v>
      </c>
      <c r="U57" s="24" t="str">
        <f t="shared" si="4"/>
        <v>S</v>
      </c>
      <c r="V57" s="23">
        <v>11.49</v>
      </c>
      <c r="W57" s="24" t="str">
        <f t="shared" si="5"/>
        <v>S</v>
      </c>
      <c r="X57" s="23">
        <v>3.96</v>
      </c>
      <c r="Y57" s="38" t="str">
        <f t="shared" si="6"/>
        <v>S</v>
      </c>
    </row>
    <row r="58" spans="1:25" ht="18" customHeight="1">
      <c r="A58" s="37">
        <v>528</v>
      </c>
      <c r="B58" s="20" t="s">
        <v>155</v>
      </c>
      <c r="C58" s="20"/>
      <c r="D58" s="20" t="s">
        <v>156</v>
      </c>
      <c r="E58" s="20"/>
      <c r="F58" s="20" t="s">
        <v>157</v>
      </c>
      <c r="G58" s="20" t="s">
        <v>158</v>
      </c>
      <c r="H58" s="20" t="s">
        <v>161</v>
      </c>
      <c r="I58" s="20" t="s">
        <v>31</v>
      </c>
      <c r="J58" s="22">
        <v>8.4</v>
      </c>
      <c r="K58" s="22">
        <v>0.41</v>
      </c>
      <c r="L58" s="23">
        <v>0.76</v>
      </c>
      <c r="M58" s="24" t="str">
        <f t="shared" si="0"/>
        <v>H</v>
      </c>
      <c r="N58" s="23">
        <v>3.0777600000000005</v>
      </c>
      <c r="O58" s="24" t="str">
        <f t="shared" si="1"/>
        <v>L</v>
      </c>
      <c r="P58" s="23">
        <v>89.32480000000001</v>
      </c>
      <c r="Q58" s="24" t="str">
        <f t="shared" si="2"/>
        <v>M</v>
      </c>
      <c r="R58" s="23">
        <v>1.1140000000000001</v>
      </c>
      <c r="S58" s="24" t="str">
        <f t="shared" si="3"/>
        <v>S</v>
      </c>
      <c r="T58" s="23">
        <v>2.282</v>
      </c>
      <c r="U58" s="24" t="str">
        <f t="shared" si="4"/>
        <v>S</v>
      </c>
      <c r="V58" s="23">
        <v>19.23</v>
      </c>
      <c r="W58" s="24" t="str">
        <f t="shared" si="5"/>
        <v>S</v>
      </c>
      <c r="X58" s="24">
        <v>4.76</v>
      </c>
      <c r="Y58" s="38" t="str">
        <f t="shared" si="6"/>
        <v>S</v>
      </c>
    </row>
    <row r="59" spans="1:25" ht="18" customHeight="1">
      <c r="A59" s="37">
        <v>529</v>
      </c>
      <c r="B59" s="20" t="s">
        <v>155</v>
      </c>
      <c r="C59" s="20"/>
      <c r="D59" s="20" t="s">
        <v>156</v>
      </c>
      <c r="E59" s="20"/>
      <c r="F59" s="20" t="s">
        <v>157</v>
      </c>
      <c r="G59" s="20" t="s">
        <v>158</v>
      </c>
      <c r="H59" s="20" t="s">
        <v>162</v>
      </c>
      <c r="I59" s="20" t="s">
        <v>31</v>
      </c>
      <c r="J59" s="22">
        <v>7.6</v>
      </c>
      <c r="K59" s="22">
        <v>0.28000000000000003</v>
      </c>
      <c r="L59" s="23">
        <v>0.99</v>
      </c>
      <c r="M59" s="24" t="str">
        <f t="shared" si="0"/>
        <v>H</v>
      </c>
      <c r="N59" s="23">
        <v>4.6166400000000003</v>
      </c>
      <c r="O59" s="24" t="str">
        <f t="shared" si="1"/>
        <v>L</v>
      </c>
      <c r="P59" s="23">
        <v>79.424000000000007</v>
      </c>
      <c r="Q59" s="24" t="str">
        <f t="shared" si="2"/>
        <v>M</v>
      </c>
      <c r="R59" s="23">
        <v>1.3620000000000001</v>
      </c>
      <c r="S59" s="24" t="str">
        <f t="shared" si="3"/>
        <v>S</v>
      </c>
      <c r="T59" s="23">
        <v>2.3279999999999998</v>
      </c>
      <c r="U59" s="24" t="str">
        <f t="shared" si="4"/>
        <v>S</v>
      </c>
      <c r="V59" s="23">
        <v>23.22</v>
      </c>
      <c r="W59" s="24" t="str">
        <f t="shared" si="5"/>
        <v>S</v>
      </c>
      <c r="X59" s="24">
        <v>5.22</v>
      </c>
      <c r="Y59" s="38" t="str">
        <f t="shared" si="6"/>
        <v>S</v>
      </c>
    </row>
    <row r="60" spans="1:25" ht="18" customHeight="1">
      <c r="A60" s="37">
        <v>530</v>
      </c>
      <c r="B60" s="20" t="s">
        <v>155</v>
      </c>
      <c r="C60" s="20"/>
      <c r="D60" s="20" t="s">
        <v>156</v>
      </c>
      <c r="E60" s="20"/>
      <c r="F60" s="20" t="s">
        <v>157</v>
      </c>
      <c r="G60" s="20" t="s">
        <v>158</v>
      </c>
      <c r="H60" s="20" t="s">
        <v>163</v>
      </c>
      <c r="I60" s="20" t="s">
        <v>164</v>
      </c>
      <c r="J60" s="22">
        <v>8.1</v>
      </c>
      <c r="K60" s="22">
        <v>0.49</v>
      </c>
      <c r="L60" s="23">
        <v>0.67499999999999993</v>
      </c>
      <c r="M60" s="24" t="str">
        <f t="shared" si="0"/>
        <v>M</v>
      </c>
      <c r="N60" s="23">
        <v>2.0518400000000003</v>
      </c>
      <c r="O60" s="24" t="str">
        <f t="shared" si="1"/>
        <v>L</v>
      </c>
      <c r="P60" s="23">
        <v>78.88000000000001</v>
      </c>
      <c r="Q60" s="24" t="str">
        <f t="shared" si="2"/>
        <v>M</v>
      </c>
      <c r="R60" s="23">
        <v>1.1839999999999999</v>
      </c>
      <c r="S60" s="24" t="str">
        <f t="shared" si="3"/>
        <v>S</v>
      </c>
      <c r="T60" s="23">
        <v>1.1819999999999999</v>
      </c>
      <c r="U60" s="24" t="str">
        <f t="shared" si="4"/>
        <v>S</v>
      </c>
      <c r="V60" s="23">
        <v>16.809999999999999</v>
      </c>
      <c r="W60" s="24" t="str">
        <f t="shared" si="5"/>
        <v>S</v>
      </c>
      <c r="X60" s="24">
        <v>6.54</v>
      </c>
      <c r="Y60" s="38" t="str">
        <f t="shared" si="6"/>
        <v>S</v>
      </c>
    </row>
    <row r="61" spans="1:25" ht="18" customHeight="1">
      <c r="A61" s="37">
        <v>531</v>
      </c>
      <c r="B61" s="20" t="s">
        <v>165</v>
      </c>
      <c r="C61" s="20" t="s">
        <v>166</v>
      </c>
      <c r="D61" s="20" t="s">
        <v>167</v>
      </c>
      <c r="E61" s="20"/>
      <c r="F61" s="20" t="s">
        <v>168</v>
      </c>
      <c r="G61" s="20" t="s">
        <v>169</v>
      </c>
      <c r="H61" s="20"/>
      <c r="I61" s="20" t="s">
        <v>31</v>
      </c>
      <c r="J61" s="22">
        <v>6.5</v>
      </c>
      <c r="K61" s="22">
        <v>0.28000000000000003</v>
      </c>
      <c r="L61" s="23">
        <v>0.97499999999999998</v>
      </c>
      <c r="M61" s="24" t="str">
        <f t="shared" si="0"/>
        <v>H</v>
      </c>
      <c r="N61" s="23">
        <v>6.155520000000001</v>
      </c>
      <c r="O61" s="24" t="str">
        <f t="shared" si="1"/>
        <v>L</v>
      </c>
      <c r="P61" s="23">
        <v>68.272000000000006</v>
      </c>
      <c r="Q61" s="24" t="str">
        <f t="shared" si="2"/>
        <v>M</v>
      </c>
      <c r="R61" s="23">
        <v>3.4079999999999999</v>
      </c>
      <c r="S61" s="24" t="str">
        <f t="shared" si="3"/>
        <v>S</v>
      </c>
      <c r="T61" s="23">
        <v>1.8460000000000001</v>
      </c>
      <c r="U61" s="24" t="str">
        <f t="shared" si="4"/>
        <v>S</v>
      </c>
      <c r="V61" s="23">
        <v>32.200000000000003</v>
      </c>
      <c r="W61" s="24" t="str">
        <f t="shared" si="5"/>
        <v>S</v>
      </c>
      <c r="X61" s="24">
        <v>5.54</v>
      </c>
      <c r="Y61" s="38" t="str">
        <f t="shared" si="6"/>
        <v>S</v>
      </c>
    </row>
    <row r="62" spans="1:25" ht="18" customHeight="1">
      <c r="A62" s="37">
        <v>532</v>
      </c>
      <c r="B62" s="20" t="s">
        <v>170</v>
      </c>
      <c r="C62" s="20" t="s">
        <v>171</v>
      </c>
      <c r="D62" s="20" t="s">
        <v>172</v>
      </c>
      <c r="E62" s="20"/>
      <c r="F62" s="20" t="s">
        <v>173</v>
      </c>
      <c r="G62" s="20" t="s">
        <v>158</v>
      </c>
      <c r="H62" s="20" t="s">
        <v>174</v>
      </c>
      <c r="I62" s="20" t="s">
        <v>31</v>
      </c>
      <c r="J62" s="22">
        <v>8</v>
      </c>
      <c r="K62" s="22">
        <v>0.86</v>
      </c>
      <c r="L62" s="23">
        <v>0.74</v>
      </c>
      <c r="M62" s="24" t="str">
        <f t="shared" si="0"/>
        <v>M</v>
      </c>
      <c r="N62" s="23">
        <v>2.0518400000000003</v>
      </c>
      <c r="O62" s="24" t="str">
        <f t="shared" si="1"/>
        <v>L</v>
      </c>
      <c r="P62" s="23">
        <v>45.369600000000005</v>
      </c>
      <c r="Q62" s="24" t="str">
        <f t="shared" si="2"/>
        <v>L</v>
      </c>
      <c r="R62" s="23">
        <v>1.244</v>
      </c>
      <c r="S62" s="24" t="str">
        <f t="shared" si="3"/>
        <v>S</v>
      </c>
      <c r="T62" s="23">
        <v>1.5640000000000001</v>
      </c>
      <c r="U62" s="24" t="str">
        <f t="shared" si="4"/>
        <v>S</v>
      </c>
      <c r="V62" s="23">
        <v>5.5380000000000003</v>
      </c>
      <c r="W62" s="24" t="str">
        <f t="shared" si="5"/>
        <v>S</v>
      </c>
      <c r="X62" s="23">
        <v>8.468</v>
      </c>
      <c r="Y62" s="38" t="str">
        <f t="shared" si="6"/>
        <v>S</v>
      </c>
    </row>
    <row r="63" spans="1:25" ht="18" customHeight="1">
      <c r="A63" s="37">
        <v>533</v>
      </c>
      <c r="B63" s="20" t="s">
        <v>170</v>
      </c>
      <c r="C63" s="20" t="s">
        <v>171</v>
      </c>
      <c r="D63" s="20" t="s">
        <v>172</v>
      </c>
      <c r="E63" s="20"/>
      <c r="F63" s="20" t="s">
        <v>173</v>
      </c>
      <c r="G63" s="20" t="s">
        <v>158</v>
      </c>
      <c r="H63" s="20" t="s">
        <v>175</v>
      </c>
      <c r="I63" s="20" t="s">
        <v>31</v>
      </c>
      <c r="J63" s="22">
        <v>8.1999999999999993</v>
      </c>
      <c r="K63" s="22">
        <v>0.81</v>
      </c>
      <c r="L63" s="23">
        <v>0.74</v>
      </c>
      <c r="M63" s="24" t="str">
        <f t="shared" si="0"/>
        <v>M</v>
      </c>
      <c r="N63" s="23">
        <v>2.0518400000000003</v>
      </c>
      <c r="O63" s="24" t="str">
        <f t="shared" si="1"/>
        <v>L</v>
      </c>
      <c r="P63" s="23">
        <v>106.7872</v>
      </c>
      <c r="Q63" s="24" t="str">
        <f t="shared" si="2"/>
        <v>M</v>
      </c>
      <c r="R63" s="23">
        <v>1.06</v>
      </c>
      <c r="S63" s="24" t="str">
        <f t="shared" si="3"/>
        <v>S</v>
      </c>
      <c r="T63" s="23">
        <v>1.3740000000000001</v>
      </c>
      <c r="U63" s="24" t="str">
        <f t="shared" si="4"/>
        <v>S</v>
      </c>
      <c r="V63" s="23">
        <v>4.7320000000000002</v>
      </c>
      <c r="W63" s="24" t="str">
        <f t="shared" si="5"/>
        <v>S</v>
      </c>
      <c r="X63" s="23">
        <v>6.79</v>
      </c>
      <c r="Y63" s="38" t="str">
        <f t="shared" si="6"/>
        <v>S</v>
      </c>
    </row>
    <row r="64" spans="1:25" ht="18" customHeight="1">
      <c r="A64" s="37">
        <v>534</v>
      </c>
      <c r="B64" s="20" t="s">
        <v>170</v>
      </c>
      <c r="C64" s="20" t="s">
        <v>171</v>
      </c>
      <c r="D64" s="20" t="s">
        <v>172</v>
      </c>
      <c r="E64" s="20"/>
      <c r="F64" s="20" t="s">
        <v>173</v>
      </c>
      <c r="G64" s="20" t="s">
        <v>158</v>
      </c>
      <c r="H64" s="20" t="s">
        <v>176</v>
      </c>
      <c r="I64" s="20" t="s">
        <v>31</v>
      </c>
      <c r="J64" s="22">
        <v>8.1999999999999993</v>
      </c>
      <c r="K64" s="22">
        <v>0.78</v>
      </c>
      <c r="L64" s="23">
        <v>0.44999999999999996</v>
      </c>
      <c r="M64" s="24" t="str">
        <f t="shared" si="0"/>
        <v>L</v>
      </c>
      <c r="N64" s="23">
        <v>2.0518400000000003</v>
      </c>
      <c r="O64" s="24" t="str">
        <f t="shared" si="1"/>
        <v>L</v>
      </c>
      <c r="P64" s="23">
        <v>86.115200000000002</v>
      </c>
      <c r="Q64" s="24" t="str">
        <f t="shared" si="2"/>
        <v>M</v>
      </c>
      <c r="R64" s="23">
        <v>1.1519999999999999</v>
      </c>
      <c r="S64" s="24" t="str">
        <f t="shared" si="3"/>
        <v>S</v>
      </c>
      <c r="T64" s="23">
        <v>1.6879999999999999</v>
      </c>
      <c r="U64" s="24" t="str">
        <f t="shared" si="4"/>
        <v>S</v>
      </c>
      <c r="V64" s="23">
        <v>5.3140000000000001</v>
      </c>
      <c r="W64" s="24" t="str">
        <f t="shared" si="5"/>
        <v>S</v>
      </c>
      <c r="X64" s="23">
        <v>6.3540000000000001</v>
      </c>
      <c r="Y64" s="38" t="str">
        <f t="shared" si="6"/>
        <v>S</v>
      </c>
    </row>
    <row r="65" spans="1:25" ht="18" customHeight="1">
      <c r="A65" s="37">
        <v>535</v>
      </c>
      <c r="B65" s="20" t="s">
        <v>170</v>
      </c>
      <c r="C65" s="20" t="s">
        <v>171</v>
      </c>
      <c r="D65" s="20" t="s">
        <v>172</v>
      </c>
      <c r="E65" s="20"/>
      <c r="F65" s="20" t="s">
        <v>173</v>
      </c>
      <c r="G65" s="20" t="s">
        <v>158</v>
      </c>
      <c r="H65" s="20" t="s">
        <v>177</v>
      </c>
      <c r="I65" s="20" t="s">
        <v>31</v>
      </c>
      <c r="J65" s="22">
        <v>8.1999999999999993</v>
      </c>
      <c r="K65" s="22">
        <v>0.89</v>
      </c>
      <c r="L65" s="23">
        <v>0.6</v>
      </c>
      <c r="M65" s="24" t="str">
        <f t="shared" si="0"/>
        <v>M</v>
      </c>
      <c r="N65" s="23">
        <v>4.1036800000000007</v>
      </c>
      <c r="O65" s="24" t="str">
        <f t="shared" si="1"/>
        <v>L</v>
      </c>
      <c r="P65" s="23">
        <v>98.30080000000001</v>
      </c>
      <c r="Q65" s="24" t="str">
        <f t="shared" si="2"/>
        <v>M</v>
      </c>
      <c r="R65" s="23">
        <v>1.1559999999999999</v>
      </c>
      <c r="S65" s="24" t="str">
        <f t="shared" si="3"/>
        <v>S</v>
      </c>
      <c r="T65" s="23">
        <v>1.6319999999999999</v>
      </c>
      <c r="U65" s="24" t="str">
        <f t="shared" si="4"/>
        <v>S</v>
      </c>
      <c r="V65" s="23">
        <v>5</v>
      </c>
      <c r="W65" s="24" t="str">
        <f t="shared" si="5"/>
        <v>S</v>
      </c>
      <c r="X65" s="23">
        <v>4.8380000000000001</v>
      </c>
      <c r="Y65" s="38" t="str">
        <f t="shared" si="6"/>
        <v>S</v>
      </c>
    </row>
    <row r="66" spans="1:25" ht="18" customHeight="1">
      <c r="A66" s="37">
        <v>536</v>
      </c>
      <c r="B66" s="20" t="s">
        <v>170</v>
      </c>
      <c r="C66" s="20" t="s">
        <v>171</v>
      </c>
      <c r="D66" s="20" t="s">
        <v>172</v>
      </c>
      <c r="E66" s="20"/>
      <c r="F66" s="20" t="s">
        <v>173</v>
      </c>
      <c r="G66" s="20" t="s">
        <v>158</v>
      </c>
      <c r="H66" s="20" t="s">
        <v>178</v>
      </c>
      <c r="I66" s="20" t="s">
        <v>31</v>
      </c>
      <c r="J66" s="22">
        <v>8.1999999999999993</v>
      </c>
      <c r="K66" s="22">
        <v>0.84</v>
      </c>
      <c r="L66" s="23">
        <v>0.67499999999999993</v>
      </c>
      <c r="M66" s="24" t="str">
        <f t="shared" si="0"/>
        <v>M</v>
      </c>
      <c r="N66" s="23">
        <v>3.0777600000000005</v>
      </c>
      <c r="O66" s="24" t="str">
        <f t="shared" si="1"/>
        <v>L</v>
      </c>
      <c r="P66" s="23">
        <v>103.8</v>
      </c>
      <c r="Q66" s="24" t="str">
        <f t="shared" si="2"/>
        <v>M</v>
      </c>
      <c r="R66" s="23">
        <v>1.0980000000000001</v>
      </c>
      <c r="S66" s="24" t="str">
        <f t="shared" si="3"/>
        <v>S</v>
      </c>
      <c r="T66" s="23">
        <v>1.6539999999999999</v>
      </c>
      <c r="U66" s="24" t="str">
        <f t="shared" si="4"/>
        <v>S</v>
      </c>
      <c r="V66" s="23">
        <v>4.7759999999999998</v>
      </c>
      <c r="W66" s="24" t="str">
        <f t="shared" si="5"/>
        <v>S</v>
      </c>
      <c r="X66" s="23">
        <v>4.8220000000000001</v>
      </c>
      <c r="Y66" s="38" t="str">
        <f t="shared" si="6"/>
        <v>S</v>
      </c>
    </row>
    <row r="67" spans="1:25" ht="18" customHeight="1">
      <c r="A67" s="37">
        <v>537</v>
      </c>
      <c r="B67" s="20" t="s">
        <v>170</v>
      </c>
      <c r="C67" s="20" t="s">
        <v>171</v>
      </c>
      <c r="D67" s="20" t="s">
        <v>172</v>
      </c>
      <c r="E67" s="20"/>
      <c r="F67" s="20" t="s">
        <v>173</v>
      </c>
      <c r="G67" s="20" t="s">
        <v>158</v>
      </c>
      <c r="H67" s="20" t="s">
        <v>179</v>
      </c>
      <c r="I67" s="20" t="s">
        <v>31</v>
      </c>
      <c r="J67" s="22">
        <v>8.1999999999999993</v>
      </c>
      <c r="K67" s="22">
        <v>0.82</v>
      </c>
      <c r="L67" s="23">
        <v>0.67499999999999993</v>
      </c>
      <c r="M67" s="24" t="str">
        <f t="shared" si="0"/>
        <v>M</v>
      </c>
      <c r="N67" s="23">
        <v>3.5907200000000001</v>
      </c>
      <c r="O67" s="24" t="str">
        <f t="shared" si="1"/>
        <v>L</v>
      </c>
      <c r="P67" s="23">
        <v>103.79519999999999</v>
      </c>
      <c r="Q67" s="24" t="str">
        <f t="shared" si="2"/>
        <v>M</v>
      </c>
      <c r="R67" s="23">
        <v>1.1559999999999999</v>
      </c>
      <c r="S67" s="24" t="str">
        <f t="shared" si="3"/>
        <v>S</v>
      </c>
      <c r="T67" s="23">
        <v>1.5980000000000001</v>
      </c>
      <c r="U67" s="24" t="str">
        <f t="shared" si="4"/>
        <v>S</v>
      </c>
      <c r="V67" s="23">
        <v>5.1340000000000003</v>
      </c>
      <c r="W67" s="24" t="str">
        <f t="shared" si="5"/>
        <v>S</v>
      </c>
      <c r="X67" s="23">
        <v>4.37</v>
      </c>
      <c r="Y67" s="38" t="str">
        <f t="shared" si="6"/>
        <v>S</v>
      </c>
    </row>
    <row r="68" spans="1:25" ht="18" customHeight="1">
      <c r="A68" s="37">
        <v>538</v>
      </c>
      <c r="B68" s="20" t="s">
        <v>180</v>
      </c>
      <c r="C68" s="20" t="s">
        <v>181</v>
      </c>
      <c r="D68" s="20" t="s">
        <v>172</v>
      </c>
      <c r="E68" s="20"/>
      <c r="F68" s="20" t="s">
        <v>173</v>
      </c>
      <c r="G68" s="20" t="s">
        <v>158</v>
      </c>
      <c r="H68" s="20" t="s">
        <v>182</v>
      </c>
      <c r="I68" s="20" t="s">
        <v>31</v>
      </c>
      <c r="J68" s="22">
        <v>8.8000000000000007</v>
      </c>
      <c r="K68" s="22">
        <v>0.52</v>
      </c>
      <c r="L68" s="23">
        <v>0.74</v>
      </c>
      <c r="M68" s="24" t="str">
        <f t="shared" si="0"/>
        <v>M</v>
      </c>
      <c r="N68" s="23">
        <v>12.824000000000002</v>
      </c>
      <c r="O68" s="24" t="str">
        <f t="shared" si="1"/>
        <v>M</v>
      </c>
      <c r="P68" s="23">
        <v>96.614400000000018</v>
      </c>
      <c r="Q68" s="24" t="str">
        <f t="shared" si="2"/>
        <v>M</v>
      </c>
      <c r="R68" s="23">
        <v>1.5680000000000001</v>
      </c>
      <c r="S68" s="24" t="str">
        <f t="shared" si="3"/>
        <v>S</v>
      </c>
      <c r="T68" s="23">
        <v>1.24</v>
      </c>
      <c r="U68" s="24" t="str">
        <f t="shared" si="4"/>
        <v>S</v>
      </c>
      <c r="V68" s="23">
        <v>4.194</v>
      </c>
      <c r="W68" s="24" t="str">
        <f t="shared" si="5"/>
        <v>D</v>
      </c>
      <c r="X68" s="23">
        <v>4.758</v>
      </c>
      <c r="Y68" s="38" t="str">
        <f t="shared" si="6"/>
        <v>S</v>
      </c>
    </row>
    <row r="69" spans="1:25" ht="18" customHeight="1">
      <c r="A69" s="37">
        <v>539</v>
      </c>
      <c r="B69" s="20" t="s">
        <v>180</v>
      </c>
      <c r="C69" s="20" t="s">
        <v>181</v>
      </c>
      <c r="D69" s="20" t="s">
        <v>172</v>
      </c>
      <c r="E69" s="20"/>
      <c r="F69" s="20" t="s">
        <v>173</v>
      </c>
      <c r="G69" s="20" t="s">
        <v>158</v>
      </c>
      <c r="H69" s="20" t="s">
        <v>183</v>
      </c>
      <c r="I69" s="20" t="s">
        <v>31</v>
      </c>
      <c r="J69" s="22">
        <v>8.1999999999999993</v>
      </c>
      <c r="K69" s="22">
        <v>0.74</v>
      </c>
      <c r="L69" s="23">
        <v>0.6</v>
      </c>
      <c r="M69" s="24" t="str">
        <f t="shared" ref="M69:M132" si="7">IF(L69&gt;0.75,"H",IF(L69&gt;0.5,"M","L"))</f>
        <v>M</v>
      </c>
      <c r="N69" s="23">
        <v>4.1036800000000007</v>
      </c>
      <c r="O69" s="24" t="str">
        <f t="shared" ref="O69:O132" si="8">IF(N69&gt;23.2,"H",IF(N69&gt;9.3,"M","L"))</f>
        <v>L</v>
      </c>
      <c r="P69" s="23">
        <v>97.974400000000017</v>
      </c>
      <c r="Q69" s="24" t="str">
        <f t="shared" ref="Q69:Q132" si="9">IF(P69&gt;136,"H",IF(P69&gt;58.4,"M","L"))</f>
        <v>M</v>
      </c>
      <c r="R69" s="23">
        <v>1.2</v>
      </c>
      <c r="S69" s="24" t="str">
        <f t="shared" ref="S69:S132" si="10">IF(R69&gt;0.6,"S","D")</f>
        <v>S</v>
      </c>
      <c r="T69" s="23">
        <v>1.5640000000000001</v>
      </c>
      <c r="U69" s="24" t="str">
        <f t="shared" ref="U69:U132" si="11">IF(T69&gt;0.2,"S","D")</f>
        <v>S</v>
      </c>
      <c r="V69" s="23">
        <v>5.2679999999999998</v>
      </c>
      <c r="W69" s="24" t="str">
        <f t="shared" ref="W69:W132" si="12">IF(V69&gt;4.5,"S","D")</f>
        <v>S</v>
      </c>
      <c r="X69" s="23">
        <v>5.258</v>
      </c>
      <c r="Y69" s="38" t="str">
        <f t="shared" ref="Y69:Y132" si="13">IF(X69&gt;2,"S","D")</f>
        <v>S</v>
      </c>
    </row>
    <row r="70" spans="1:25" ht="18" customHeight="1">
      <c r="A70" s="37">
        <v>540</v>
      </c>
      <c r="B70" s="20" t="s">
        <v>180</v>
      </c>
      <c r="C70" s="20" t="s">
        <v>181</v>
      </c>
      <c r="D70" s="20" t="s">
        <v>172</v>
      </c>
      <c r="E70" s="20"/>
      <c r="F70" s="20" t="s">
        <v>173</v>
      </c>
      <c r="G70" s="20" t="s">
        <v>158</v>
      </c>
      <c r="H70" s="20" t="s">
        <v>184</v>
      </c>
      <c r="I70" s="20" t="s">
        <v>31</v>
      </c>
      <c r="J70" s="22">
        <v>8.1999999999999993</v>
      </c>
      <c r="K70" s="22">
        <v>0.75</v>
      </c>
      <c r="L70" s="23">
        <v>0.74</v>
      </c>
      <c r="M70" s="24" t="str">
        <f t="shared" si="7"/>
        <v>M</v>
      </c>
      <c r="N70" s="23">
        <v>4.1036800000000007</v>
      </c>
      <c r="O70" s="24" t="str">
        <f t="shared" si="8"/>
        <v>L</v>
      </c>
      <c r="P70" s="23">
        <v>87.094400000000022</v>
      </c>
      <c r="Q70" s="24" t="str">
        <f t="shared" si="9"/>
        <v>M</v>
      </c>
      <c r="R70" s="23">
        <v>1.232</v>
      </c>
      <c r="S70" s="24" t="str">
        <f t="shared" si="10"/>
        <v>S</v>
      </c>
      <c r="T70" s="23">
        <v>1.34</v>
      </c>
      <c r="U70" s="24" t="str">
        <f t="shared" si="11"/>
        <v>S</v>
      </c>
      <c r="V70" s="23">
        <v>4.7320000000000002</v>
      </c>
      <c r="W70" s="24" t="str">
        <f t="shared" si="12"/>
        <v>S</v>
      </c>
      <c r="X70" s="23">
        <v>5.1459999999999999</v>
      </c>
      <c r="Y70" s="38" t="str">
        <f t="shared" si="13"/>
        <v>S</v>
      </c>
    </row>
    <row r="71" spans="1:25" ht="18" customHeight="1">
      <c r="A71" s="37">
        <v>541</v>
      </c>
      <c r="B71" s="20" t="s">
        <v>180</v>
      </c>
      <c r="C71" s="20" t="s">
        <v>181</v>
      </c>
      <c r="D71" s="20" t="s">
        <v>172</v>
      </c>
      <c r="E71" s="20"/>
      <c r="F71" s="20" t="s">
        <v>173</v>
      </c>
      <c r="G71" s="20" t="s">
        <v>158</v>
      </c>
      <c r="H71" s="20" t="s">
        <v>185</v>
      </c>
      <c r="I71" s="20" t="s">
        <v>31</v>
      </c>
      <c r="J71" s="22">
        <v>8.1999999999999993</v>
      </c>
      <c r="K71" s="22">
        <v>0.81</v>
      </c>
      <c r="L71" s="23">
        <v>0.74</v>
      </c>
      <c r="M71" s="24" t="str">
        <f t="shared" si="7"/>
        <v>M</v>
      </c>
      <c r="N71" s="23">
        <v>3.0777600000000005</v>
      </c>
      <c r="O71" s="24" t="str">
        <f t="shared" si="8"/>
        <v>L</v>
      </c>
      <c r="P71" s="23">
        <v>98.083200000000019</v>
      </c>
      <c r="Q71" s="24" t="str">
        <f t="shared" si="9"/>
        <v>M</v>
      </c>
      <c r="R71" s="23">
        <v>1.0820000000000001</v>
      </c>
      <c r="S71" s="24" t="str">
        <f t="shared" si="10"/>
        <v>S</v>
      </c>
      <c r="T71" s="23">
        <v>1.53</v>
      </c>
      <c r="U71" s="24" t="str">
        <f t="shared" si="11"/>
        <v>S</v>
      </c>
      <c r="V71" s="23">
        <v>5.1340000000000003</v>
      </c>
      <c r="W71" s="24" t="str">
        <f t="shared" si="12"/>
        <v>S</v>
      </c>
      <c r="X71" s="23">
        <v>6.29</v>
      </c>
      <c r="Y71" s="38" t="str">
        <f t="shared" si="13"/>
        <v>S</v>
      </c>
    </row>
    <row r="72" spans="1:25" ht="18" customHeight="1">
      <c r="A72" s="37">
        <v>542</v>
      </c>
      <c r="B72" s="20" t="s">
        <v>180</v>
      </c>
      <c r="C72" s="20" t="s">
        <v>181</v>
      </c>
      <c r="D72" s="20" t="s">
        <v>172</v>
      </c>
      <c r="E72" s="20"/>
      <c r="F72" s="20" t="s">
        <v>173</v>
      </c>
      <c r="G72" s="20" t="s">
        <v>158</v>
      </c>
      <c r="H72" s="20" t="s">
        <v>186</v>
      </c>
      <c r="I72" s="20" t="s">
        <v>31</v>
      </c>
      <c r="J72" s="22">
        <v>8.1999999999999993</v>
      </c>
      <c r="K72" s="22">
        <v>0.82</v>
      </c>
      <c r="L72" s="23">
        <v>0.74</v>
      </c>
      <c r="M72" s="24" t="str">
        <f t="shared" si="7"/>
        <v>M</v>
      </c>
      <c r="N72" s="23">
        <v>3.5907200000000001</v>
      </c>
      <c r="O72" s="24" t="str">
        <f t="shared" si="8"/>
        <v>L</v>
      </c>
      <c r="P72" s="23">
        <v>98.844800000000021</v>
      </c>
      <c r="Q72" s="24" t="str">
        <f t="shared" si="9"/>
        <v>M</v>
      </c>
      <c r="R72" s="23">
        <v>1.222</v>
      </c>
      <c r="S72" s="24" t="str">
        <f t="shared" si="10"/>
        <v>S</v>
      </c>
      <c r="T72" s="23">
        <v>1.5760000000000001</v>
      </c>
      <c r="U72" s="24" t="str">
        <f t="shared" si="11"/>
        <v>S</v>
      </c>
      <c r="V72" s="23">
        <v>5.0439999999999996</v>
      </c>
      <c r="W72" s="24" t="str">
        <f t="shared" si="12"/>
        <v>S</v>
      </c>
      <c r="X72" s="23">
        <v>4.8540000000000001</v>
      </c>
      <c r="Y72" s="38" t="str">
        <f t="shared" si="13"/>
        <v>S</v>
      </c>
    </row>
    <row r="73" spans="1:25" ht="18" customHeight="1">
      <c r="A73" s="37">
        <v>543</v>
      </c>
      <c r="B73" s="20" t="s">
        <v>180</v>
      </c>
      <c r="C73" s="20" t="s">
        <v>181</v>
      </c>
      <c r="D73" s="20" t="s">
        <v>172</v>
      </c>
      <c r="E73" s="20"/>
      <c r="F73" s="20" t="s">
        <v>173</v>
      </c>
      <c r="G73" s="20" t="s">
        <v>158</v>
      </c>
      <c r="H73" s="20" t="s">
        <v>187</v>
      </c>
      <c r="I73" s="20" t="s">
        <v>31</v>
      </c>
      <c r="J73" s="22">
        <v>8.1999999999999993</v>
      </c>
      <c r="K73" s="22">
        <v>0.86</v>
      </c>
      <c r="L73" s="23">
        <v>0.67499999999999993</v>
      </c>
      <c r="M73" s="24" t="str">
        <f t="shared" si="7"/>
        <v>M</v>
      </c>
      <c r="N73" s="23">
        <v>4.1036800000000007</v>
      </c>
      <c r="O73" s="24" t="str">
        <f t="shared" si="8"/>
        <v>L</v>
      </c>
      <c r="P73" s="23">
        <v>96.94080000000001</v>
      </c>
      <c r="Q73" s="24" t="str">
        <f t="shared" si="9"/>
        <v>M</v>
      </c>
      <c r="R73" s="23">
        <v>1.244</v>
      </c>
      <c r="S73" s="24" t="str">
        <f t="shared" si="10"/>
        <v>S</v>
      </c>
      <c r="T73" s="23">
        <v>1.5640000000000001</v>
      </c>
      <c r="U73" s="24" t="str">
        <f t="shared" si="11"/>
        <v>S</v>
      </c>
      <c r="V73" s="23">
        <v>4.91</v>
      </c>
      <c r="W73" s="24" t="str">
        <f t="shared" si="12"/>
        <v>S</v>
      </c>
      <c r="X73" s="23">
        <v>2.23</v>
      </c>
      <c r="Y73" s="38" t="str">
        <f t="shared" si="13"/>
        <v>S</v>
      </c>
    </row>
    <row r="74" spans="1:25" ht="18" customHeight="1">
      <c r="A74" s="37">
        <v>544</v>
      </c>
      <c r="B74" s="20" t="s">
        <v>188</v>
      </c>
      <c r="C74" s="20" t="s">
        <v>189</v>
      </c>
      <c r="D74" s="20" t="s">
        <v>172</v>
      </c>
      <c r="E74" s="20"/>
      <c r="F74" s="20" t="s">
        <v>173</v>
      </c>
      <c r="G74" s="20" t="s">
        <v>158</v>
      </c>
      <c r="H74" s="20" t="s">
        <v>190</v>
      </c>
      <c r="I74" s="20" t="s">
        <v>31</v>
      </c>
      <c r="J74" s="22">
        <v>8.3000000000000007</v>
      </c>
      <c r="K74" s="22">
        <v>0.83</v>
      </c>
      <c r="L74" s="23">
        <v>0.67499999999999993</v>
      </c>
      <c r="M74" s="24" t="str">
        <f t="shared" si="7"/>
        <v>M</v>
      </c>
      <c r="N74" s="23">
        <v>4.6166400000000003</v>
      </c>
      <c r="O74" s="24" t="str">
        <f t="shared" si="8"/>
        <v>L</v>
      </c>
      <c r="P74" s="23">
        <v>91.17440000000002</v>
      </c>
      <c r="Q74" s="24" t="str">
        <f t="shared" si="9"/>
        <v>M</v>
      </c>
      <c r="R74" s="23">
        <v>1.3580000000000001</v>
      </c>
      <c r="S74" s="24" t="str">
        <f t="shared" si="10"/>
        <v>S</v>
      </c>
      <c r="T74" s="23">
        <v>1.5760000000000001</v>
      </c>
      <c r="U74" s="24" t="str">
        <f t="shared" si="11"/>
        <v>S</v>
      </c>
      <c r="V74" s="23">
        <v>4.91</v>
      </c>
      <c r="W74" s="24" t="str">
        <f t="shared" si="12"/>
        <v>S</v>
      </c>
      <c r="X74" s="23">
        <v>4.806</v>
      </c>
      <c r="Y74" s="38" t="str">
        <f t="shared" si="13"/>
        <v>S</v>
      </c>
    </row>
    <row r="75" spans="1:25" ht="18" customHeight="1">
      <c r="A75" s="37">
        <v>545</v>
      </c>
      <c r="B75" s="20" t="s">
        <v>191</v>
      </c>
      <c r="C75" s="20" t="s">
        <v>192</v>
      </c>
      <c r="D75" s="20" t="s">
        <v>172</v>
      </c>
      <c r="E75" s="20"/>
      <c r="F75" s="20" t="s">
        <v>173</v>
      </c>
      <c r="G75" s="20" t="s">
        <v>158</v>
      </c>
      <c r="H75" s="20" t="s">
        <v>193</v>
      </c>
      <c r="I75" s="20" t="s">
        <v>31</v>
      </c>
      <c r="J75" s="22">
        <v>8.1999999999999993</v>
      </c>
      <c r="K75" s="22">
        <v>0.85</v>
      </c>
      <c r="L75" s="23">
        <v>0.74</v>
      </c>
      <c r="M75" s="24" t="str">
        <f t="shared" si="7"/>
        <v>M</v>
      </c>
      <c r="N75" s="23">
        <v>3.0777600000000005</v>
      </c>
      <c r="O75" s="24" t="str">
        <f t="shared" si="8"/>
        <v>L</v>
      </c>
      <c r="P75" s="23">
        <v>96.777600000000007</v>
      </c>
      <c r="Q75" s="24" t="str">
        <f t="shared" si="9"/>
        <v>M</v>
      </c>
      <c r="R75" s="23">
        <v>1.206</v>
      </c>
      <c r="S75" s="24" t="str">
        <f t="shared" si="10"/>
        <v>S</v>
      </c>
      <c r="T75" s="23">
        <v>1.53</v>
      </c>
      <c r="U75" s="24" t="str">
        <f t="shared" si="11"/>
        <v>S</v>
      </c>
      <c r="V75" s="23">
        <v>5.18</v>
      </c>
      <c r="W75" s="24" t="str">
        <f t="shared" si="12"/>
        <v>S</v>
      </c>
      <c r="X75" s="23">
        <v>3.952</v>
      </c>
      <c r="Y75" s="38" t="str">
        <f t="shared" si="13"/>
        <v>S</v>
      </c>
    </row>
    <row r="76" spans="1:25" ht="18" customHeight="1">
      <c r="A76" s="37">
        <v>546</v>
      </c>
      <c r="B76" s="20" t="s">
        <v>191</v>
      </c>
      <c r="C76" s="20" t="s">
        <v>192</v>
      </c>
      <c r="D76" s="20" t="s">
        <v>172</v>
      </c>
      <c r="E76" s="20"/>
      <c r="F76" s="20" t="s">
        <v>173</v>
      </c>
      <c r="G76" s="20" t="s">
        <v>158</v>
      </c>
      <c r="H76" s="20" t="s">
        <v>194</v>
      </c>
      <c r="I76" s="20" t="s">
        <v>31</v>
      </c>
      <c r="J76" s="22">
        <v>8.1999999999999993</v>
      </c>
      <c r="K76" s="22">
        <v>0.84</v>
      </c>
      <c r="L76" s="23">
        <v>0.74</v>
      </c>
      <c r="M76" s="24" t="str">
        <f t="shared" si="7"/>
        <v>M</v>
      </c>
      <c r="N76" s="23">
        <v>3.5907200000000001</v>
      </c>
      <c r="O76" s="24" t="str">
        <f t="shared" si="8"/>
        <v>L</v>
      </c>
      <c r="P76" s="23">
        <v>92.262400000000014</v>
      </c>
      <c r="Q76" s="24" t="str">
        <f t="shared" si="9"/>
        <v>M</v>
      </c>
      <c r="R76" s="23">
        <v>1.46</v>
      </c>
      <c r="S76" s="24" t="str">
        <f t="shared" si="10"/>
        <v>S</v>
      </c>
      <c r="T76" s="23">
        <v>1.06</v>
      </c>
      <c r="U76" s="24" t="str">
        <f t="shared" si="11"/>
        <v>S</v>
      </c>
      <c r="V76" s="23">
        <v>4.82</v>
      </c>
      <c r="W76" s="24" t="str">
        <f t="shared" si="12"/>
        <v>S</v>
      </c>
      <c r="X76" s="23">
        <v>5.0640000000000001</v>
      </c>
      <c r="Y76" s="38" t="str">
        <f t="shared" si="13"/>
        <v>S</v>
      </c>
    </row>
    <row r="77" spans="1:25" ht="18" customHeight="1">
      <c r="A77" s="37">
        <v>547</v>
      </c>
      <c r="B77" s="20" t="s">
        <v>130</v>
      </c>
      <c r="C77" s="20" t="s">
        <v>188</v>
      </c>
      <c r="D77" s="20" t="s">
        <v>172</v>
      </c>
      <c r="E77" s="20"/>
      <c r="F77" s="20" t="s">
        <v>173</v>
      </c>
      <c r="G77" s="20" t="s">
        <v>158</v>
      </c>
      <c r="H77" s="20" t="s">
        <v>195</v>
      </c>
      <c r="I77" s="20" t="s">
        <v>31</v>
      </c>
      <c r="J77" s="22">
        <v>8.3000000000000007</v>
      </c>
      <c r="K77" s="22">
        <v>0.84</v>
      </c>
      <c r="L77" s="23">
        <v>0.6</v>
      </c>
      <c r="M77" s="24" t="str">
        <f t="shared" si="7"/>
        <v>M</v>
      </c>
      <c r="N77" s="23">
        <v>3.0777600000000005</v>
      </c>
      <c r="O77" s="24" t="str">
        <f t="shared" si="8"/>
        <v>L</v>
      </c>
      <c r="P77" s="23">
        <v>95.254400000000018</v>
      </c>
      <c r="Q77" s="24" t="str">
        <f t="shared" si="9"/>
        <v>M</v>
      </c>
      <c r="R77" s="23">
        <v>1.1459999999999999</v>
      </c>
      <c r="S77" s="24" t="str">
        <f t="shared" si="10"/>
        <v>S</v>
      </c>
      <c r="T77" s="23">
        <v>1.508</v>
      </c>
      <c r="U77" s="24" t="str">
        <f t="shared" si="11"/>
        <v>S</v>
      </c>
      <c r="V77" s="23">
        <v>5.2679999999999998</v>
      </c>
      <c r="W77" s="24" t="str">
        <f t="shared" si="12"/>
        <v>S</v>
      </c>
      <c r="X77" s="23">
        <v>4.9359999999999999</v>
      </c>
      <c r="Y77" s="38" t="str">
        <f t="shared" si="13"/>
        <v>S</v>
      </c>
    </row>
    <row r="78" spans="1:25" ht="18" customHeight="1">
      <c r="A78" s="37">
        <v>548</v>
      </c>
      <c r="B78" s="20" t="s">
        <v>130</v>
      </c>
      <c r="C78" s="20" t="s">
        <v>188</v>
      </c>
      <c r="D78" s="20" t="s">
        <v>172</v>
      </c>
      <c r="E78" s="20"/>
      <c r="F78" s="20" t="s">
        <v>173</v>
      </c>
      <c r="G78" s="20" t="s">
        <v>158</v>
      </c>
      <c r="H78" s="20" t="s">
        <v>196</v>
      </c>
      <c r="I78" s="20" t="s">
        <v>31</v>
      </c>
      <c r="J78" s="22">
        <v>8.3000000000000007</v>
      </c>
      <c r="K78" s="22">
        <v>0.81</v>
      </c>
      <c r="L78" s="23">
        <v>0.74</v>
      </c>
      <c r="M78" s="24" t="str">
        <f t="shared" si="7"/>
        <v>M</v>
      </c>
      <c r="N78" s="23">
        <v>2.5648000000000004</v>
      </c>
      <c r="O78" s="24" t="str">
        <f t="shared" si="8"/>
        <v>L</v>
      </c>
      <c r="P78" s="23">
        <v>93.84</v>
      </c>
      <c r="Q78" s="24" t="str">
        <f t="shared" si="9"/>
        <v>M</v>
      </c>
      <c r="R78" s="23">
        <v>1.1619999999999999</v>
      </c>
      <c r="S78" s="24" t="str">
        <f t="shared" si="10"/>
        <v>S</v>
      </c>
      <c r="T78" s="23">
        <v>1.5860000000000001</v>
      </c>
      <c r="U78" s="24" t="str">
        <f t="shared" si="11"/>
        <v>S</v>
      </c>
      <c r="V78" s="23">
        <v>5.0439999999999996</v>
      </c>
      <c r="W78" s="24" t="str">
        <f t="shared" si="12"/>
        <v>S</v>
      </c>
      <c r="X78" s="23">
        <v>6.1779999999999999</v>
      </c>
      <c r="Y78" s="38" t="str">
        <f t="shared" si="13"/>
        <v>S</v>
      </c>
    </row>
    <row r="79" spans="1:25" ht="18" customHeight="1">
      <c r="A79" s="37">
        <v>549</v>
      </c>
      <c r="B79" s="20" t="s">
        <v>197</v>
      </c>
      <c r="C79" s="20" t="s">
        <v>198</v>
      </c>
      <c r="D79" s="20" t="s">
        <v>172</v>
      </c>
      <c r="E79" s="20"/>
      <c r="F79" s="20" t="s">
        <v>173</v>
      </c>
      <c r="G79" s="20" t="s">
        <v>158</v>
      </c>
      <c r="H79" s="20" t="s">
        <v>199</v>
      </c>
      <c r="I79" s="20" t="s">
        <v>31</v>
      </c>
      <c r="J79" s="22">
        <v>8.3000000000000007</v>
      </c>
      <c r="K79" s="22">
        <v>0.79</v>
      </c>
      <c r="L79" s="23">
        <v>0.74</v>
      </c>
      <c r="M79" s="24" t="str">
        <f t="shared" si="7"/>
        <v>M</v>
      </c>
      <c r="N79" s="23">
        <v>4.1036800000000007</v>
      </c>
      <c r="O79" s="24" t="str">
        <f t="shared" si="8"/>
        <v>L</v>
      </c>
      <c r="P79" s="23">
        <v>93.84</v>
      </c>
      <c r="Q79" s="24" t="str">
        <f t="shared" si="9"/>
        <v>M</v>
      </c>
      <c r="R79" s="23">
        <v>1.0820000000000001</v>
      </c>
      <c r="S79" s="24" t="str">
        <f t="shared" si="10"/>
        <v>S</v>
      </c>
      <c r="T79" s="23">
        <v>1.508</v>
      </c>
      <c r="U79" s="24" t="str">
        <f t="shared" si="11"/>
        <v>S</v>
      </c>
      <c r="V79" s="23">
        <v>5.09</v>
      </c>
      <c r="W79" s="24" t="str">
        <f t="shared" si="12"/>
        <v>S</v>
      </c>
      <c r="X79" s="23">
        <v>4.016</v>
      </c>
      <c r="Y79" s="38" t="str">
        <f t="shared" si="13"/>
        <v>S</v>
      </c>
    </row>
    <row r="80" spans="1:25" ht="18" customHeight="1">
      <c r="A80" s="37">
        <v>550</v>
      </c>
      <c r="B80" s="20" t="s">
        <v>197</v>
      </c>
      <c r="C80" s="20" t="s">
        <v>198</v>
      </c>
      <c r="D80" s="20" t="s">
        <v>172</v>
      </c>
      <c r="E80" s="20"/>
      <c r="F80" s="20" t="s">
        <v>173</v>
      </c>
      <c r="G80" s="20" t="s">
        <v>158</v>
      </c>
      <c r="H80" s="20" t="s">
        <v>200</v>
      </c>
      <c r="I80" s="20" t="s">
        <v>31</v>
      </c>
      <c r="J80" s="22">
        <v>8.3000000000000007</v>
      </c>
      <c r="K80" s="22">
        <v>0.83</v>
      </c>
      <c r="L80" s="23">
        <v>0.44999999999999996</v>
      </c>
      <c r="M80" s="24" t="str">
        <f t="shared" si="7"/>
        <v>L</v>
      </c>
      <c r="N80" s="23">
        <v>3.5907200000000001</v>
      </c>
      <c r="O80" s="24" t="str">
        <f t="shared" si="8"/>
        <v>L</v>
      </c>
      <c r="P80" s="23">
        <v>95.852800000000016</v>
      </c>
      <c r="Q80" s="24" t="str">
        <f t="shared" si="9"/>
        <v>M</v>
      </c>
      <c r="R80" s="23">
        <v>1.19</v>
      </c>
      <c r="S80" s="24" t="str">
        <f t="shared" si="10"/>
        <v>S</v>
      </c>
      <c r="T80" s="23">
        <v>1.52</v>
      </c>
      <c r="U80" s="24" t="str">
        <f t="shared" si="11"/>
        <v>S</v>
      </c>
      <c r="V80" s="23">
        <v>4.7759999999999998</v>
      </c>
      <c r="W80" s="24" t="str">
        <f t="shared" si="12"/>
        <v>S</v>
      </c>
      <c r="X80" s="23">
        <v>4.92</v>
      </c>
      <c r="Y80" s="38" t="str">
        <f t="shared" si="13"/>
        <v>S</v>
      </c>
    </row>
    <row r="81" spans="1:25" ht="18" customHeight="1">
      <c r="A81" s="37">
        <v>551</v>
      </c>
      <c r="B81" s="20" t="s">
        <v>201</v>
      </c>
      <c r="C81" s="20" t="s">
        <v>202</v>
      </c>
      <c r="D81" s="20" t="s">
        <v>172</v>
      </c>
      <c r="E81" s="20"/>
      <c r="F81" s="20" t="s">
        <v>173</v>
      </c>
      <c r="G81" s="20" t="s">
        <v>158</v>
      </c>
      <c r="H81" s="20" t="s">
        <v>203</v>
      </c>
      <c r="I81" s="20" t="s">
        <v>31</v>
      </c>
      <c r="J81" s="22">
        <v>8.3000000000000007</v>
      </c>
      <c r="K81" s="22">
        <v>0.78</v>
      </c>
      <c r="L81" s="23">
        <v>0.6</v>
      </c>
      <c r="M81" s="24" t="str">
        <f t="shared" si="7"/>
        <v>M</v>
      </c>
      <c r="N81" s="23">
        <v>3.0777600000000005</v>
      </c>
      <c r="O81" s="24" t="str">
        <f t="shared" si="8"/>
        <v>L</v>
      </c>
      <c r="P81" s="23">
        <v>91.337600000000009</v>
      </c>
      <c r="Q81" s="24" t="str">
        <f t="shared" si="9"/>
        <v>M</v>
      </c>
      <c r="R81" s="23">
        <v>1.228</v>
      </c>
      <c r="S81" s="24" t="str">
        <f t="shared" si="10"/>
        <v>S</v>
      </c>
      <c r="T81" s="23">
        <v>1.61</v>
      </c>
      <c r="U81" s="24" t="str">
        <f t="shared" si="11"/>
        <v>S</v>
      </c>
      <c r="V81" s="23">
        <v>4.7320000000000002</v>
      </c>
      <c r="W81" s="24" t="str">
        <f t="shared" si="12"/>
        <v>S</v>
      </c>
      <c r="X81" s="23">
        <v>4.21</v>
      </c>
      <c r="Y81" s="38" t="str">
        <f t="shared" si="13"/>
        <v>S</v>
      </c>
    </row>
    <row r="82" spans="1:25" ht="18" customHeight="1">
      <c r="A82" s="37">
        <v>552</v>
      </c>
      <c r="B82" s="20" t="s">
        <v>201</v>
      </c>
      <c r="C82" s="20" t="s">
        <v>202</v>
      </c>
      <c r="D82" s="20" t="s">
        <v>172</v>
      </c>
      <c r="E82" s="20"/>
      <c r="F82" s="20" t="s">
        <v>173</v>
      </c>
      <c r="G82" s="20" t="s">
        <v>158</v>
      </c>
      <c r="H82" s="20" t="s">
        <v>204</v>
      </c>
      <c r="I82" s="20" t="s">
        <v>31</v>
      </c>
      <c r="J82" s="22">
        <v>8.3000000000000007</v>
      </c>
      <c r="K82" s="22">
        <v>0.82</v>
      </c>
      <c r="L82" s="23">
        <v>0.74</v>
      </c>
      <c r="M82" s="24" t="str">
        <f t="shared" si="7"/>
        <v>M</v>
      </c>
      <c r="N82" s="23">
        <v>4.6166400000000003</v>
      </c>
      <c r="O82" s="24" t="str">
        <f t="shared" si="8"/>
        <v>L</v>
      </c>
      <c r="P82" s="23">
        <v>93.84</v>
      </c>
      <c r="Q82" s="24" t="str">
        <f t="shared" si="9"/>
        <v>M</v>
      </c>
      <c r="R82" s="23">
        <v>1.254</v>
      </c>
      <c r="S82" s="24" t="str">
        <f t="shared" si="10"/>
        <v>S</v>
      </c>
      <c r="T82" s="23">
        <v>1.508</v>
      </c>
      <c r="U82" s="24" t="str">
        <f t="shared" si="11"/>
        <v>S</v>
      </c>
      <c r="V82" s="23">
        <v>5</v>
      </c>
      <c r="W82" s="24" t="str">
        <f t="shared" si="12"/>
        <v>S</v>
      </c>
      <c r="X82" s="23">
        <v>4.3540000000000001</v>
      </c>
      <c r="Y82" s="38" t="str">
        <f t="shared" si="13"/>
        <v>S</v>
      </c>
    </row>
    <row r="83" spans="1:25" ht="18" customHeight="1">
      <c r="A83" s="37">
        <v>553</v>
      </c>
      <c r="B83" s="20" t="s">
        <v>188</v>
      </c>
      <c r="C83" s="20" t="s">
        <v>205</v>
      </c>
      <c r="D83" s="20" t="s">
        <v>172</v>
      </c>
      <c r="E83" s="20"/>
      <c r="F83" s="20" t="s">
        <v>173</v>
      </c>
      <c r="G83" s="20" t="s">
        <v>158</v>
      </c>
      <c r="H83" s="20" t="s">
        <v>206</v>
      </c>
      <c r="I83" s="20" t="s">
        <v>31</v>
      </c>
      <c r="J83" s="22">
        <v>8.1999999999999993</v>
      </c>
      <c r="K83" s="22">
        <v>0.83</v>
      </c>
      <c r="L83" s="23">
        <v>0.52500000000000002</v>
      </c>
      <c r="M83" s="24" t="str">
        <f t="shared" si="7"/>
        <v>M</v>
      </c>
      <c r="N83" s="23">
        <v>4.1036800000000007</v>
      </c>
      <c r="O83" s="24" t="str">
        <f t="shared" si="8"/>
        <v>L</v>
      </c>
      <c r="P83" s="23">
        <v>87.638400000000004</v>
      </c>
      <c r="Q83" s="24" t="str">
        <f t="shared" si="9"/>
        <v>M</v>
      </c>
      <c r="R83" s="23">
        <v>1.254</v>
      </c>
      <c r="S83" s="24" t="str">
        <f t="shared" si="10"/>
        <v>S</v>
      </c>
      <c r="T83" s="23">
        <v>1.542</v>
      </c>
      <c r="U83" s="24" t="str">
        <f t="shared" si="11"/>
        <v>S</v>
      </c>
      <c r="V83" s="23">
        <v>6.03</v>
      </c>
      <c r="W83" s="24" t="str">
        <f t="shared" si="12"/>
        <v>S</v>
      </c>
      <c r="X83" s="23">
        <v>4.548</v>
      </c>
      <c r="Y83" s="38" t="str">
        <f t="shared" si="13"/>
        <v>S</v>
      </c>
    </row>
    <row r="84" spans="1:25" ht="18" customHeight="1">
      <c r="A84" s="37">
        <v>554</v>
      </c>
      <c r="B84" s="20" t="s">
        <v>188</v>
      </c>
      <c r="C84" s="20" t="s">
        <v>205</v>
      </c>
      <c r="D84" s="20" t="s">
        <v>172</v>
      </c>
      <c r="E84" s="20"/>
      <c r="F84" s="20" t="s">
        <v>173</v>
      </c>
      <c r="G84" s="20" t="s">
        <v>158</v>
      </c>
      <c r="H84" s="20" t="s">
        <v>207</v>
      </c>
      <c r="I84" s="20" t="s">
        <v>31</v>
      </c>
      <c r="J84" s="22">
        <v>8.3000000000000007</v>
      </c>
      <c r="K84" s="22">
        <v>0.84</v>
      </c>
      <c r="L84" s="23">
        <v>0.67499999999999993</v>
      </c>
      <c r="M84" s="24" t="str">
        <f t="shared" si="7"/>
        <v>M</v>
      </c>
      <c r="N84" s="23">
        <v>4.1036800000000007</v>
      </c>
      <c r="O84" s="24" t="str">
        <f t="shared" si="8"/>
        <v>L</v>
      </c>
      <c r="P84" s="23">
        <v>88.291200000000003</v>
      </c>
      <c r="Q84" s="24" t="str">
        <f t="shared" si="9"/>
        <v>M</v>
      </c>
      <c r="R84" s="23">
        <v>1.212</v>
      </c>
      <c r="S84" s="24" t="str">
        <f t="shared" si="10"/>
        <v>S</v>
      </c>
      <c r="T84" s="23">
        <v>1.508</v>
      </c>
      <c r="U84" s="24" t="str">
        <f t="shared" si="11"/>
        <v>S</v>
      </c>
      <c r="V84" s="23">
        <v>5.1340000000000003</v>
      </c>
      <c r="W84" s="24" t="str">
        <f t="shared" si="12"/>
        <v>S</v>
      </c>
      <c r="X84" s="23">
        <v>2.84</v>
      </c>
      <c r="Y84" s="38" t="str">
        <f t="shared" si="13"/>
        <v>S</v>
      </c>
    </row>
    <row r="85" spans="1:25" ht="18" customHeight="1">
      <c r="A85" s="37">
        <v>555</v>
      </c>
      <c r="B85" s="20" t="s">
        <v>188</v>
      </c>
      <c r="C85" s="20" t="s">
        <v>205</v>
      </c>
      <c r="D85" s="20" t="s">
        <v>172</v>
      </c>
      <c r="E85" s="20"/>
      <c r="F85" s="20" t="s">
        <v>173</v>
      </c>
      <c r="G85" s="20" t="s">
        <v>158</v>
      </c>
      <c r="H85" s="20" t="s">
        <v>208</v>
      </c>
      <c r="I85" s="20" t="s">
        <v>31</v>
      </c>
      <c r="J85" s="22">
        <v>8.1999999999999993</v>
      </c>
      <c r="K85" s="22">
        <v>0.84</v>
      </c>
      <c r="L85" s="23">
        <v>0.73499999999999999</v>
      </c>
      <c r="M85" s="24" t="str">
        <f t="shared" si="7"/>
        <v>M</v>
      </c>
      <c r="N85" s="23">
        <v>3.5907200000000001</v>
      </c>
      <c r="O85" s="24" t="str">
        <f t="shared" si="8"/>
        <v>L</v>
      </c>
      <c r="P85" s="23">
        <v>95.417600000000007</v>
      </c>
      <c r="Q85" s="24" t="str">
        <f t="shared" si="9"/>
        <v>M</v>
      </c>
      <c r="R85" s="23">
        <v>1.298</v>
      </c>
      <c r="S85" s="24" t="str">
        <f t="shared" si="10"/>
        <v>S</v>
      </c>
      <c r="T85" s="23">
        <v>1.6319999999999999</v>
      </c>
      <c r="U85" s="24" t="str">
        <f t="shared" si="11"/>
        <v>S</v>
      </c>
      <c r="V85" s="23">
        <v>6.1639999999999997</v>
      </c>
      <c r="W85" s="24" t="str">
        <f t="shared" si="12"/>
        <v>S</v>
      </c>
      <c r="X85" s="23">
        <v>4.4039999999999999</v>
      </c>
      <c r="Y85" s="38" t="str">
        <f t="shared" si="13"/>
        <v>S</v>
      </c>
    </row>
    <row r="86" spans="1:25" ht="18" customHeight="1">
      <c r="A86" s="37">
        <v>556</v>
      </c>
      <c r="B86" s="20" t="s">
        <v>209</v>
      </c>
      <c r="C86" s="20" t="s">
        <v>210</v>
      </c>
      <c r="D86" s="20" t="s">
        <v>172</v>
      </c>
      <c r="E86" s="20"/>
      <c r="F86" s="20" t="s">
        <v>173</v>
      </c>
      <c r="G86" s="20" t="s">
        <v>158</v>
      </c>
      <c r="H86" s="20" t="s">
        <v>211</v>
      </c>
      <c r="I86" s="20" t="s">
        <v>31</v>
      </c>
      <c r="J86" s="22">
        <v>8.3000000000000007</v>
      </c>
      <c r="K86" s="22">
        <v>0.83</v>
      </c>
      <c r="L86" s="23">
        <v>0.52500000000000002</v>
      </c>
      <c r="M86" s="24" t="str">
        <f t="shared" si="7"/>
        <v>M</v>
      </c>
      <c r="N86" s="23">
        <v>4.1036800000000007</v>
      </c>
      <c r="O86" s="24" t="str">
        <f t="shared" si="8"/>
        <v>L</v>
      </c>
      <c r="P86" s="23">
        <v>99.062400000000011</v>
      </c>
      <c r="Q86" s="24" t="str">
        <f t="shared" si="9"/>
        <v>M</v>
      </c>
      <c r="R86" s="23">
        <v>1.238</v>
      </c>
      <c r="S86" s="24" t="str">
        <f t="shared" si="10"/>
        <v>S</v>
      </c>
      <c r="T86" s="23">
        <v>1.486</v>
      </c>
      <c r="U86" s="24" t="str">
        <f t="shared" si="11"/>
        <v>S</v>
      </c>
      <c r="V86" s="23">
        <v>5.6260000000000003</v>
      </c>
      <c r="W86" s="24" t="str">
        <f t="shared" si="12"/>
        <v>S</v>
      </c>
      <c r="X86" s="23">
        <v>5.8879999999999999</v>
      </c>
      <c r="Y86" s="38" t="str">
        <f t="shared" si="13"/>
        <v>S</v>
      </c>
    </row>
    <row r="87" spans="1:25" ht="18" customHeight="1">
      <c r="A87" s="37">
        <v>557</v>
      </c>
      <c r="B87" s="20" t="s">
        <v>209</v>
      </c>
      <c r="C87" s="20" t="s">
        <v>210</v>
      </c>
      <c r="D87" s="20" t="s">
        <v>172</v>
      </c>
      <c r="E87" s="20"/>
      <c r="F87" s="20" t="s">
        <v>173</v>
      </c>
      <c r="G87" s="20" t="s">
        <v>158</v>
      </c>
      <c r="H87" s="20" t="s">
        <v>212</v>
      </c>
      <c r="I87" s="20" t="s">
        <v>31</v>
      </c>
      <c r="J87" s="22">
        <v>8.1999999999999993</v>
      </c>
      <c r="K87" s="22">
        <v>1.07</v>
      </c>
      <c r="L87" s="23">
        <v>0.73499999999999999</v>
      </c>
      <c r="M87" s="24" t="str">
        <f t="shared" si="7"/>
        <v>M</v>
      </c>
      <c r="N87" s="23">
        <v>3.0777600000000005</v>
      </c>
      <c r="O87" s="24" t="str">
        <f t="shared" si="8"/>
        <v>L</v>
      </c>
      <c r="P87" s="23">
        <v>89.651200000000003</v>
      </c>
      <c r="Q87" s="24" t="str">
        <f t="shared" si="9"/>
        <v>M</v>
      </c>
      <c r="R87" s="23">
        <v>1.6220000000000001</v>
      </c>
      <c r="S87" s="24" t="str">
        <f t="shared" si="10"/>
        <v>S</v>
      </c>
      <c r="T87" s="23">
        <v>1.7</v>
      </c>
      <c r="U87" s="24" t="str">
        <f t="shared" si="11"/>
        <v>S</v>
      </c>
      <c r="V87" s="23">
        <v>5.8959999999999999</v>
      </c>
      <c r="W87" s="24" t="str">
        <f t="shared" si="12"/>
        <v>S</v>
      </c>
      <c r="X87" s="23">
        <v>5.952</v>
      </c>
      <c r="Y87" s="38" t="str">
        <f t="shared" si="13"/>
        <v>S</v>
      </c>
    </row>
    <row r="88" spans="1:25" ht="18" customHeight="1">
      <c r="A88" s="37">
        <v>558</v>
      </c>
      <c r="B88" s="20" t="s">
        <v>213</v>
      </c>
      <c r="C88" s="20" t="s">
        <v>214</v>
      </c>
      <c r="D88" s="20" t="s">
        <v>172</v>
      </c>
      <c r="E88" s="20"/>
      <c r="F88" s="20" t="s">
        <v>173</v>
      </c>
      <c r="G88" s="20" t="s">
        <v>158</v>
      </c>
      <c r="H88" s="20" t="s">
        <v>200</v>
      </c>
      <c r="I88" s="20" t="s">
        <v>31</v>
      </c>
      <c r="J88" s="22">
        <v>8.1999999999999993</v>
      </c>
      <c r="K88" s="22">
        <v>0.79</v>
      </c>
      <c r="L88" s="23">
        <v>0.52500000000000002</v>
      </c>
      <c r="M88" s="24" t="str">
        <f t="shared" si="7"/>
        <v>M</v>
      </c>
      <c r="N88" s="23">
        <v>3.0777600000000005</v>
      </c>
      <c r="O88" s="24" t="str">
        <f t="shared" si="8"/>
        <v>L</v>
      </c>
      <c r="P88" s="23">
        <v>95.417600000000007</v>
      </c>
      <c r="Q88" s="24" t="str">
        <f t="shared" si="9"/>
        <v>M</v>
      </c>
      <c r="R88" s="23">
        <v>1.4159999999999999</v>
      </c>
      <c r="S88" s="24" t="str">
        <f t="shared" si="10"/>
        <v>S</v>
      </c>
      <c r="T88" s="23">
        <v>1.766</v>
      </c>
      <c r="U88" s="24" t="str">
        <f t="shared" si="11"/>
        <v>S</v>
      </c>
      <c r="V88" s="23">
        <v>6.7</v>
      </c>
      <c r="W88" s="24" t="str">
        <f t="shared" si="12"/>
        <v>S</v>
      </c>
      <c r="X88" s="23">
        <v>5.9359999999999999</v>
      </c>
      <c r="Y88" s="38" t="str">
        <f t="shared" si="13"/>
        <v>S</v>
      </c>
    </row>
    <row r="89" spans="1:25" ht="18" customHeight="1">
      <c r="A89" s="37">
        <v>559</v>
      </c>
      <c r="B89" s="20" t="s">
        <v>213</v>
      </c>
      <c r="C89" s="20" t="s">
        <v>214</v>
      </c>
      <c r="D89" s="20" t="s">
        <v>172</v>
      </c>
      <c r="E89" s="20"/>
      <c r="F89" s="20" t="s">
        <v>173</v>
      </c>
      <c r="G89" s="20" t="s">
        <v>158</v>
      </c>
      <c r="H89" s="20" t="s">
        <v>199</v>
      </c>
      <c r="I89" s="20" t="s">
        <v>31</v>
      </c>
      <c r="J89" s="22">
        <v>8.3000000000000007</v>
      </c>
      <c r="K89" s="22">
        <v>0.84</v>
      </c>
      <c r="L89" s="23">
        <v>0.6</v>
      </c>
      <c r="M89" s="24" t="str">
        <f t="shared" si="7"/>
        <v>M</v>
      </c>
      <c r="N89" s="23">
        <v>4.1036800000000007</v>
      </c>
      <c r="O89" s="24" t="str">
        <f t="shared" si="8"/>
        <v>L</v>
      </c>
      <c r="P89" s="23">
        <v>92.915199999999999</v>
      </c>
      <c r="Q89" s="24" t="str">
        <f t="shared" si="9"/>
        <v>M</v>
      </c>
      <c r="R89" s="23">
        <v>1.1839999999999999</v>
      </c>
      <c r="S89" s="24" t="str">
        <f t="shared" si="10"/>
        <v>S</v>
      </c>
      <c r="T89" s="23">
        <v>1.306</v>
      </c>
      <c r="U89" s="24" t="str">
        <f t="shared" si="11"/>
        <v>S</v>
      </c>
      <c r="V89" s="23">
        <v>4.9560000000000004</v>
      </c>
      <c r="W89" s="24" t="str">
        <f t="shared" si="12"/>
        <v>S</v>
      </c>
      <c r="X89" s="23">
        <v>4.306</v>
      </c>
      <c r="Y89" s="38" t="str">
        <f t="shared" si="13"/>
        <v>S</v>
      </c>
    </row>
    <row r="90" spans="1:25" ht="18" customHeight="1">
      <c r="A90" s="37">
        <v>560</v>
      </c>
      <c r="B90" s="20" t="s">
        <v>215</v>
      </c>
      <c r="C90" s="20" t="s">
        <v>216</v>
      </c>
      <c r="D90" s="20" t="s">
        <v>172</v>
      </c>
      <c r="E90" s="20"/>
      <c r="F90" s="20" t="s">
        <v>173</v>
      </c>
      <c r="G90" s="20" t="s">
        <v>158</v>
      </c>
      <c r="H90" s="20" t="s">
        <v>217</v>
      </c>
      <c r="I90" s="20" t="s">
        <v>31</v>
      </c>
      <c r="J90" s="22">
        <v>8.3000000000000007</v>
      </c>
      <c r="K90" s="22">
        <v>0.83</v>
      </c>
      <c r="L90" s="23">
        <v>0.52500000000000002</v>
      </c>
      <c r="M90" s="24" t="str">
        <f t="shared" si="7"/>
        <v>M</v>
      </c>
      <c r="N90" s="23">
        <v>4.1036800000000007</v>
      </c>
      <c r="O90" s="24" t="str">
        <f t="shared" si="8"/>
        <v>L</v>
      </c>
      <c r="P90" s="23">
        <v>88.508800000000008</v>
      </c>
      <c r="Q90" s="24" t="str">
        <f t="shared" si="9"/>
        <v>M</v>
      </c>
      <c r="R90" s="23">
        <v>1.216</v>
      </c>
      <c r="S90" s="24" t="str">
        <f t="shared" si="10"/>
        <v>S</v>
      </c>
      <c r="T90" s="23">
        <v>1.498</v>
      </c>
      <c r="U90" s="24" t="str">
        <f t="shared" si="11"/>
        <v>S</v>
      </c>
      <c r="V90" s="23">
        <v>4.6420000000000003</v>
      </c>
      <c r="W90" s="24" t="str">
        <f t="shared" si="12"/>
        <v>S</v>
      </c>
      <c r="X90" s="23">
        <v>5.1779999999999999</v>
      </c>
      <c r="Y90" s="38" t="str">
        <f t="shared" si="13"/>
        <v>S</v>
      </c>
    </row>
    <row r="91" spans="1:25" ht="18" customHeight="1">
      <c r="A91" s="37">
        <v>561</v>
      </c>
      <c r="B91" s="20" t="s">
        <v>218</v>
      </c>
      <c r="C91" s="20" t="s">
        <v>198</v>
      </c>
      <c r="D91" s="20" t="s">
        <v>172</v>
      </c>
      <c r="E91" s="20"/>
      <c r="F91" s="20" t="s">
        <v>173</v>
      </c>
      <c r="G91" s="20" t="s">
        <v>158</v>
      </c>
      <c r="H91" s="20" t="s">
        <v>219</v>
      </c>
      <c r="I91" s="20" t="s">
        <v>31</v>
      </c>
      <c r="J91" s="22">
        <v>8.3000000000000007</v>
      </c>
      <c r="K91" s="22">
        <v>0.91</v>
      </c>
      <c r="L91" s="23">
        <v>0.67499999999999993</v>
      </c>
      <c r="M91" s="24" t="str">
        <f t="shared" si="7"/>
        <v>M</v>
      </c>
      <c r="N91" s="23">
        <v>4.1036800000000007</v>
      </c>
      <c r="O91" s="24" t="str">
        <f t="shared" si="8"/>
        <v>L</v>
      </c>
      <c r="P91" s="23">
        <v>85.734400000000008</v>
      </c>
      <c r="Q91" s="24" t="str">
        <f t="shared" si="9"/>
        <v>M</v>
      </c>
      <c r="R91" s="23">
        <v>1.238</v>
      </c>
      <c r="S91" s="24" t="str">
        <f t="shared" si="10"/>
        <v>S</v>
      </c>
      <c r="T91" s="23">
        <v>1.508</v>
      </c>
      <c r="U91" s="24" t="str">
        <f t="shared" si="11"/>
        <v>S</v>
      </c>
      <c r="V91" s="23">
        <v>4.9560000000000004</v>
      </c>
      <c r="W91" s="24" t="str">
        <f t="shared" si="12"/>
        <v>S</v>
      </c>
      <c r="X91" s="23">
        <v>5.1459999999999999</v>
      </c>
      <c r="Y91" s="38" t="str">
        <f t="shared" si="13"/>
        <v>S</v>
      </c>
    </row>
    <row r="92" spans="1:25" ht="18" customHeight="1">
      <c r="A92" s="37">
        <v>562</v>
      </c>
      <c r="B92" s="20" t="s">
        <v>188</v>
      </c>
      <c r="C92" s="20" t="s">
        <v>181</v>
      </c>
      <c r="D92" s="20" t="s">
        <v>172</v>
      </c>
      <c r="E92" s="20"/>
      <c r="F92" s="20" t="s">
        <v>173</v>
      </c>
      <c r="G92" s="20" t="s">
        <v>158</v>
      </c>
      <c r="H92" s="20" t="s">
        <v>220</v>
      </c>
      <c r="I92" s="20" t="s">
        <v>31</v>
      </c>
      <c r="J92" s="22">
        <v>8.3000000000000007</v>
      </c>
      <c r="K92" s="22">
        <v>0.83</v>
      </c>
      <c r="L92" s="23">
        <v>0.52500000000000002</v>
      </c>
      <c r="M92" s="24" t="str">
        <f t="shared" si="7"/>
        <v>M</v>
      </c>
      <c r="N92" s="23">
        <v>3.5907200000000001</v>
      </c>
      <c r="O92" s="24" t="str">
        <f t="shared" si="8"/>
        <v>L</v>
      </c>
      <c r="P92" s="23">
        <v>86.441600000000008</v>
      </c>
      <c r="Q92" s="24" t="str">
        <f t="shared" si="9"/>
        <v>M</v>
      </c>
      <c r="R92" s="23">
        <v>1.3360000000000001</v>
      </c>
      <c r="S92" s="24" t="str">
        <f t="shared" si="10"/>
        <v>S</v>
      </c>
      <c r="T92" s="23">
        <v>1.52</v>
      </c>
      <c r="U92" s="24" t="str">
        <f t="shared" si="11"/>
        <v>S</v>
      </c>
      <c r="V92" s="23">
        <v>5.2679999999999998</v>
      </c>
      <c r="W92" s="24" t="str">
        <f t="shared" si="12"/>
        <v>S</v>
      </c>
      <c r="X92" s="23">
        <v>7.032</v>
      </c>
      <c r="Y92" s="38" t="str">
        <f t="shared" si="13"/>
        <v>S</v>
      </c>
    </row>
    <row r="93" spans="1:25" ht="18" customHeight="1">
      <c r="A93" s="37">
        <v>563</v>
      </c>
      <c r="B93" s="20" t="s">
        <v>188</v>
      </c>
      <c r="C93" s="20" t="s">
        <v>181</v>
      </c>
      <c r="D93" s="20" t="s">
        <v>172</v>
      </c>
      <c r="E93" s="20"/>
      <c r="F93" s="20" t="s">
        <v>173</v>
      </c>
      <c r="G93" s="20" t="s">
        <v>158</v>
      </c>
      <c r="H93" s="20" t="s">
        <v>221</v>
      </c>
      <c r="I93" s="20" t="s">
        <v>31</v>
      </c>
      <c r="J93" s="22">
        <v>8.3000000000000007</v>
      </c>
      <c r="K93" s="22">
        <v>0.78</v>
      </c>
      <c r="L93" s="23">
        <v>0.67499999999999993</v>
      </c>
      <c r="M93" s="24" t="str">
        <f t="shared" si="7"/>
        <v>M</v>
      </c>
      <c r="N93" s="23">
        <v>3.0777600000000005</v>
      </c>
      <c r="O93" s="24" t="str">
        <f t="shared" si="8"/>
        <v>L</v>
      </c>
      <c r="P93" s="23">
        <v>91.500800000000012</v>
      </c>
      <c r="Q93" s="24" t="str">
        <f t="shared" si="9"/>
        <v>M</v>
      </c>
      <c r="R93" s="23">
        <v>1.1839999999999999</v>
      </c>
      <c r="S93" s="24" t="str">
        <f t="shared" si="10"/>
        <v>S</v>
      </c>
      <c r="T93" s="23">
        <v>1.498</v>
      </c>
      <c r="U93" s="24" t="str">
        <f t="shared" si="11"/>
        <v>S</v>
      </c>
      <c r="V93" s="23">
        <v>4.9560000000000004</v>
      </c>
      <c r="W93" s="24" t="str">
        <f t="shared" si="12"/>
        <v>S</v>
      </c>
      <c r="X93" s="23">
        <v>6.194</v>
      </c>
      <c r="Y93" s="38" t="str">
        <f t="shared" si="13"/>
        <v>S</v>
      </c>
    </row>
    <row r="94" spans="1:25" ht="18" customHeight="1">
      <c r="A94" s="37">
        <v>564</v>
      </c>
      <c r="B94" s="20" t="s">
        <v>188</v>
      </c>
      <c r="C94" s="20" t="s">
        <v>181</v>
      </c>
      <c r="D94" s="20" t="s">
        <v>172</v>
      </c>
      <c r="E94" s="20"/>
      <c r="F94" s="20" t="s">
        <v>173</v>
      </c>
      <c r="G94" s="20" t="s">
        <v>158</v>
      </c>
      <c r="H94" s="20" t="s">
        <v>222</v>
      </c>
      <c r="I94" s="20" t="s">
        <v>31</v>
      </c>
      <c r="J94" s="22">
        <v>8.3000000000000007</v>
      </c>
      <c r="K94" s="22">
        <v>0.78</v>
      </c>
      <c r="L94" s="23">
        <v>0.6</v>
      </c>
      <c r="M94" s="24" t="str">
        <f t="shared" si="7"/>
        <v>M</v>
      </c>
      <c r="N94" s="23">
        <v>4.1036800000000007</v>
      </c>
      <c r="O94" s="24" t="str">
        <f t="shared" si="8"/>
        <v>L</v>
      </c>
      <c r="P94" s="23">
        <v>91.011200000000002</v>
      </c>
      <c r="Q94" s="24" t="str">
        <f t="shared" si="9"/>
        <v>M</v>
      </c>
      <c r="R94" s="23">
        <v>1.3360000000000001</v>
      </c>
      <c r="S94" s="24" t="str">
        <f t="shared" si="10"/>
        <v>S</v>
      </c>
      <c r="T94" s="23">
        <v>1.71</v>
      </c>
      <c r="U94" s="24" t="str">
        <f t="shared" si="11"/>
        <v>S</v>
      </c>
      <c r="V94" s="23">
        <v>5.4020000000000001</v>
      </c>
      <c r="W94" s="24" t="str">
        <f t="shared" si="12"/>
        <v>S</v>
      </c>
      <c r="X94" s="23">
        <v>5.87</v>
      </c>
      <c r="Y94" s="38" t="str">
        <f t="shared" si="13"/>
        <v>S</v>
      </c>
    </row>
    <row r="95" spans="1:25" ht="18" customHeight="1">
      <c r="A95" s="37">
        <v>565</v>
      </c>
      <c r="B95" s="20" t="s">
        <v>188</v>
      </c>
      <c r="C95" s="20" t="s">
        <v>181</v>
      </c>
      <c r="D95" s="20" t="s">
        <v>172</v>
      </c>
      <c r="E95" s="20"/>
      <c r="F95" s="20" t="s">
        <v>173</v>
      </c>
      <c r="G95" s="20" t="s">
        <v>158</v>
      </c>
      <c r="H95" s="20" t="s">
        <v>223</v>
      </c>
      <c r="I95" s="20" t="s">
        <v>31</v>
      </c>
      <c r="J95" s="22">
        <v>8.3000000000000007</v>
      </c>
      <c r="K95" s="22">
        <v>0.87</v>
      </c>
      <c r="L95" s="23">
        <v>0.52500000000000002</v>
      </c>
      <c r="M95" s="24" t="str">
        <f t="shared" si="7"/>
        <v>M</v>
      </c>
      <c r="N95" s="23">
        <v>6.155520000000001</v>
      </c>
      <c r="O95" s="24" t="str">
        <f t="shared" si="8"/>
        <v>L</v>
      </c>
      <c r="P95" s="23">
        <v>91.500800000000012</v>
      </c>
      <c r="Q95" s="24" t="str">
        <f t="shared" si="9"/>
        <v>M</v>
      </c>
      <c r="R95" s="23">
        <v>1.33</v>
      </c>
      <c r="S95" s="24" t="str">
        <f t="shared" si="10"/>
        <v>S</v>
      </c>
      <c r="T95" s="23">
        <v>1.34</v>
      </c>
      <c r="U95" s="24" t="str">
        <f t="shared" si="11"/>
        <v>S</v>
      </c>
      <c r="V95" s="23">
        <v>4.508</v>
      </c>
      <c r="W95" s="24" t="str">
        <f t="shared" si="12"/>
        <v>S</v>
      </c>
      <c r="X95" s="23">
        <v>6.3220000000000001</v>
      </c>
      <c r="Y95" s="38" t="str">
        <f t="shared" si="13"/>
        <v>S</v>
      </c>
    </row>
    <row r="96" spans="1:25" ht="18" customHeight="1">
      <c r="A96" s="37">
        <v>566</v>
      </c>
      <c r="B96" s="20" t="s">
        <v>188</v>
      </c>
      <c r="C96" s="20" t="s">
        <v>181</v>
      </c>
      <c r="D96" s="20" t="s">
        <v>172</v>
      </c>
      <c r="E96" s="20"/>
      <c r="F96" s="20" t="s">
        <v>173</v>
      </c>
      <c r="G96" s="20" t="s">
        <v>158</v>
      </c>
      <c r="H96" s="20" t="s">
        <v>224</v>
      </c>
      <c r="I96" s="20" t="s">
        <v>31</v>
      </c>
      <c r="J96" s="22">
        <v>8.4</v>
      </c>
      <c r="K96" s="22">
        <v>0.82</v>
      </c>
      <c r="L96" s="23">
        <v>0.6</v>
      </c>
      <c r="M96" s="24" t="str">
        <f t="shared" si="7"/>
        <v>M</v>
      </c>
      <c r="N96" s="23">
        <v>3.0777600000000005</v>
      </c>
      <c r="O96" s="24" t="str">
        <f t="shared" si="8"/>
        <v>L</v>
      </c>
      <c r="P96" s="23">
        <v>79.750400000000013</v>
      </c>
      <c r="Q96" s="24" t="str">
        <f t="shared" si="9"/>
        <v>M</v>
      </c>
      <c r="R96" s="23">
        <v>1.1839999999999999</v>
      </c>
      <c r="S96" s="24" t="str">
        <f t="shared" si="10"/>
        <v>S</v>
      </c>
      <c r="T96" s="23">
        <v>1.284</v>
      </c>
      <c r="U96" s="24" t="str">
        <f t="shared" si="11"/>
        <v>S</v>
      </c>
      <c r="V96" s="23">
        <v>4.5979999999999999</v>
      </c>
      <c r="W96" s="24" t="str">
        <f t="shared" si="12"/>
        <v>S</v>
      </c>
      <c r="X96" s="23">
        <v>6.758</v>
      </c>
      <c r="Y96" s="38" t="str">
        <f t="shared" si="13"/>
        <v>S</v>
      </c>
    </row>
    <row r="97" spans="1:25" ht="18" customHeight="1">
      <c r="A97" s="37">
        <v>567</v>
      </c>
      <c r="B97" s="20" t="s">
        <v>188</v>
      </c>
      <c r="C97" s="20" t="s">
        <v>181</v>
      </c>
      <c r="D97" s="20" t="s">
        <v>172</v>
      </c>
      <c r="E97" s="20"/>
      <c r="F97" s="20" t="s">
        <v>173</v>
      </c>
      <c r="G97" s="20" t="s">
        <v>158</v>
      </c>
      <c r="H97" s="20" t="s">
        <v>225</v>
      </c>
      <c r="I97" s="20" t="s">
        <v>31</v>
      </c>
      <c r="J97" s="22">
        <v>8.3000000000000007</v>
      </c>
      <c r="K97" s="22">
        <v>0.85</v>
      </c>
      <c r="L97" s="23">
        <v>0.52</v>
      </c>
      <c r="M97" s="24" t="str">
        <f t="shared" si="7"/>
        <v>M</v>
      </c>
      <c r="N97" s="23">
        <v>6.155520000000001</v>
      </c>
      <c r="O97" s="24" t="str">
        <f t="shared" si="8"/>
        <v>L</v>
      </c>
      <c r="P97" s="23">
        <v>80.947200000000009</v>
      </c>
      <c r="Q97" s="24" t="str">
        <f t="shared" si="9"/>
        <v>M</v>
      </c>
      <c r="R97" s="23">
        <v>1.1559999999999999</v>
      </c>
      <c r="S97" s="24" t="str">
        <f t="shared" si="10"/>
        <v>S</v>
      </c>
      <c r="T97" s="23">
        <v>1.4079999999999999</v>
      </c>
      <c r="U97" s="24" t="str">
        <f t="shared" si="11"/>
        <v>S</v>
      </c>
      <c r="V97" s="23">
        <v>5.2240000000000002</v>
      </c>
      <c r="W97" s="24" t="str">
        <f t="shared" si="12"/>
        <v>S</v>
      </c>
      <c r="X97" s="23">
        <v>5.8220000000000001</v>
      </c>
      <c r="Y97" s="38" t="str">
        <f t="shared" si="13"/>
        <v>S</v>
      </c>
    </row>
    <row r="98" spans="1:25" ht="18" customHeight="1">
      <c r="A98" s="37">
        <v>568</v>
      </c>
      <c r="B98" s="20" t="s">
        <v>226</v>
      </c>
      <c r="C98" s="20" t="s">
        <v>171</v>
      </c>
      <c r="D98" s="20" t="s">
        <v>172</v>
      </c>
      <c r="E98" s="20"/>
      <c r="F98" s="20" t="s">
        <v>173</v>
      </c>
      <c r="G98" s="20" t="s">
        <v>158</v>
      </c>
      <c r="H98" s="20" t="s">
        <v>227</v>
      </c>
      <c r="I98" s="20" t="s">
        <v>31</v>
      </c>
      <c r="J98" s="22">
        <v>8.1</v>
      </c>
      <c r="K98" s="22">
        <v>0.84</v>
      </c>
      <c r="L98" s="23">
        <v>0.67499999999999993</v>
      </c>
      <c r="M98" s="24" t="str">
        <f t="shared" si="7"/>
        <v>M</v>
      </c>
      <c r="N98" s="23">
        <v>4.1036800000000007</v>
      </c>
      <c r="O98" s="24" t="str">
        <f t="shared" si="8"/>
        <v>L</v>
      </c>
      <c r="P98" s="23">
        <v>897.6</v>
      </c>
      <c r="Q98" s="24" t="str">
        <f t="shared" si="9"/>
        <v>H</v>
      </c>
      <c r="R98" s="23">
        <v>1.222</v>
      </c>
      <c r="S98" s="24" t="str">
        <f t="shared" si="10"/>
        <v>S</v>
      </c>
      <c r="T98" s="23">
        <v>1.508</v>
      </c>
      <c r="U98" s="24" t="str">
        <f t="shared" si="11"/>
        <v>S</v>
      </c>
      <c r="V98" s="23">
        <v>4.6420000000000003</v>
      </c>
      <c r="W98" s="24" t="str">
        <f t="shared" si="12"/>
        <v>S</v>
      </c>
      <c r="X98" s="23">
        <v>6.21</v>
      </c>
      <c r="Y98" s="38" t="str">
        <f t="shared" si="13"/>
        <v>S</v>
      </c>
    </row>
    <row r="99" spans="1:25" ht="18" customHeight="1">
      <c r="A99" s="37">
        <v>569</v>
      </c>
      <c r="B99" s="20" t="s">
        <v>226</v>
      </c>
      <c r="C99" s="20" t="s">
        <v>171</v>
      </c>
      <c r="D99" s="20" t="s">
        <v>172</v>
      </c>
      <c r="E99" s="20"/>
      <c r="F99" s="20" t="s">
        <v>173</v>
      </c>
      <c r="G99" s="20" t="s">
        <v>158</v>
      </c>
      <c r="H99" s="20" t="s">
        <v>228</v>
      </c>
      <c r="I99" s="20" t="s">
        <v>31</v>
      </c>
      <c r="J99" s="22">
        <v>8.3000000000000007</v>
      </c>
      <c r="K99" s="22">
        <v>0.83</v>
      </c>
      <c r="L99" s="23">
        <v>0.6</v>
      </c>
      <c r="M99" s="24" t="str">
        <f t="shared" si="7"/>
        <v>M</v>
      </c>
      <c r="N99" s="23">
        <v>4.1036800000000007</v>
      </c>
      <c r="O99" s="24" t="str">
        <f t="shared" si="8"/>
        <v>L</v>
      </c>
      <c r="P99" s="23">
        <v>892.16000000000008</v>
      </c>
      <c r="Q99" s="24" t="str">
        <f t="shared" si="9"/>
        <v>H</v>
      </c>
      <c r="R99" s="23">
        <v>1.1020000000000001</v>
      </c>
      <c r="S99" s="24" t="str">
        <f t="shared" si="10"/>
        <v>S</v>
      </c>
      <c r="T99" s="23">
        <v>1.3740000000000001</v>
      </c>
      <c r="U99" s="24" t="str">
        <f t="shared" si="11"/>
        <v>S</v>
      </c>
      <c r="V99" s="23">
        <v>2.6720000000000002</v>
      </c>
      <c r="W99" s="24" t="str">
        <f t="shared" si="12"/>
        <v>D</v>
      </c>
      <c r="X99" s="23">
        <v>5.92</v>
      </c>
      <c r="Y99" s="38" t="str">
        <f t="shared" si="13"/>
        <v>S</v>
      </c>
    </row>
    <row r="100" spans="1:25" ht="18" customHeight="1">
      <c r="A100" s="37">
        <v>570</v>
      </c>
      <c r="B100" s="20" t="s">
        <v>226</v>
      </c>
      <c r="C100" s="20" t="s">
        <v>171</v>
      </c>
      <c r="D100" s="20" t="s">
        <v>172</v>
      </c>
      <c r="E100" s="20"/>
      <c r="F100" s="20" t="s">
        <v>173</v>
      </c>
      <c r="G100" s="20" t="s">
        <v>158</v>
      </c>
      <c r="H100" s="20" t="s">
        <v>229</v>
      </c>
      <c r="I100" s="20" t="s">
        <v>31</v>
      </c>
      <c r="J100" s="22">
        <v>8.3000000000000007</v>
      </c>
      <c r="K100" s="22">
        <v>0.88</v>
      </c>
      <c r="L100" s="23">
        <v>0.82499999999999996</v>
      </c>
      <c r="M100" s="24" t="str">
        <f t="shared" si="7"/>
        <v>H</v>
      </c>
      <c r="N100" s="23">
        <v>10.772160000000001</v>
      </c>
      <c r="O100" s="24" t="str">
        <f t="shared" si="8"/>
        <v>M</v>
      </c>
      <c r="P100" s="23">
        <v>158.1952</v>
      </c>
      <c r="Q100" s="24" t="str">
        <f t="shared" si="9"/>
        <v>H</v>
      </c>
      <c r="R100" s="23">
        <v>1.546</v>
      </c>
      <c r="S100" s="24" t="str">
        <f t="shared" si="10"/>
        <v>S</v>
      </c>
      <c r="T100" s="23">
        <v>1.3180000000000001</v>
      </c>
      <c r="U100" s="24" t="str">
        <f t="shared" si="11"/>
        <v>S</v>
      </c>
      <c r="V100" s="23">
        <v>6.298</v>
      </c>
      <c r="W100" s="24" t="str">
        <f t="shared" si="12"/>
        <v>S</v>
      </c>
      <c r="X100" s="23">
        <v>5.8540000000000001</v>
      </c>
      <c r="Y100" s="38" t="str">
        <f t="shared" si="13"/>
        <v>S</v>
      </c>
    </row>
    <row r="101" spans="1:25" ht="18" customHeight="1">
      <c r="A101" s="37">
        <v>571</v>
      </c>
      <c r="B101" s="20" t="s">
        <v>230</v>
      </c>
      <c r="C101" s="20" t="s">
        <v>188</v>
      </c>
      <c r="D101" s="20" t="s">
        <v>172</v>
      </c>
      <c r="E101" s="20"/>
      <c r="F101" s="20" t="s">
        <v>173</v>
      </c>
      <c r="G101" s="20" t="s">
        <v>158</v>
      </c>
      <c r="H101" s="20" t="s">
        <v>228</v>
      </c>
      <c r="I101" s="20" t="s">
        <v>31</v>
      </c>
      <c r="J101" s="22">
        <v>8.1999999999999993</v>
      </c>
      <c r="K101" s="22">
        <v>0.75</v>
      </c>
      <c r="L101" s="23">
        <v>0.52500000000000002</v>
      </c>
      <c r="M101" s="24" t="str">
        <f t="shared" si="7"/>
        <v>M</v>
      </c>
      <c r="N101" s="23">
        <v>3.5907200000000001</v>
      </c>
      <c r="O101" s="24" t="str">
        <f t="shared" si="8"/>
        <v>L</v>
      </c>
      <c r="P101" s="23">
        <v>69.795200000000008</v>
      </c>
      <c r="Q101" s="24" t="str">
        <f t="shared" si="9"/>
        <v>M</v>
      </c>
      <c r="R101" s="23">
        <v>1.1739999999999999</v>
      </c>
      <c r="S101" s="24" t="str">
        <f t="shared" si="10"/>
        <v>S</v>
      </c>
      <c r="T101" s="23">
        <v>1.4079999999999999</v>
      </c>
      <c r="U101" s="24" t="str">
        <f t="shared" si="11"/>
        <v>S</v>
      </c>
      <c r="V101" s="23">
        <v>5</v>
      </c>
      <c r="W101" s="24" t="str">
        <f t="shared" si="12"/>
        <v>S</v>
      </c>
      <c r="X101" s="23">
        <v>5.3540000000000001</v>
      </c>
      <c r="Y101" s="38" t="str">
        <f t="shared" si="13"/>
        <v>S</v>
      </c>
    </row>
    <row r="102" spans="1:25" ht="18" customHeight="1">
      <c r="A102" s="37">
        <v>572</v>
      </c>
      <c r="B102" s="20" t="s">
        <v>230</v>
      </c>
      <c r="C102" s="20" t="s">
        <v>188</v>
      </c>
      <c r="D102" s="20" t="s">
        <v>172</v>
      </c>
      <c r="E102" s="20"/>
      <c r="F102" s="20" t="s">
        <v>173</v>
      </c>
      <c r="G102" s="20" t="s">
        <v>158</v>
      </c>
      <c r="H102" s="20" t="s">
        <v>229</v>
      </c>
      <c r="I102" s="20" t="s">
        <v>31</v>
      </c>
      <c r="J102" s="22">
        <v>8.3000000000000007</v>
      </c>
      <c r="K102" s="22">
        <v>0.76</v>
      </c>
      <c r="L102" s="23">
        <v>0.375</v>
      </c>
      <c r="M102" s="24" t="str">
        <f t="shared" si="7"/>
        <v>L</v>
      </c>
      <c r="N102" s="23">
        <v>3.0777600000000005</v>
      </c>
      <c r="O102" s="24" t="str">
        <f t="shared" si="8"/>
        <v>L</v>
      </c>
      <c r="P102" s="23">
        <v>73.385600000000011</v>
      </c>
      <c r="Q102" s="24" t="str">
        <f t="shared" si="9"/>
        <v>M</v>
      </c>
      <c r="R102" s="23">
        <v>1.07</v>
      </c>
      <c r="S102" s="24" t="str">
        <f t="shared" si="10"/>
        <v>S</v>
      </c>
      <c r="T102" s="23">
        <v>1.4079999999999999</v>
      </c>
      <c r="U102" s="24" t="str">
        <f t="shared" si="11"/>
        <v>S</v>
      </c>
      <c r="V102" s="23">
        <v>4.82</v>
      </c>
      <c r="W102" s="24" t="str">
        <f t="shared" si="12"/>
        <v>S</v>
      </c>
      <c r="X102" s="23">
        <v>6.0960000000000001</v>
      </c>
      <c r="Y102" s="38" t="str">
        <f t="shared" si="13"/>
        <v>S</v>
      </c>
    </row>
    <row r="103" spans="1:25" ht="18" customHeight="1">
      <c r="A103" s="37">
        <v>573</v>
      </c>
      <c r="B103" s="20" t="s">
        <v>231</v>
      </c>
      <c r="C103" s="20" t="s">
        <v>198</v>
      </c>
      <c r="D103" s="20" t="s">
        <v>172</v>
      </c>
      <c r="E103" s="20"/>
      <c r="F103" s="20" t="s">
        <v>173</v>
      </c>
      <c r="G103" s="20" t="s">
        <v>158</v>
      </c>
      <c r="H103" s="20" t="s">
        <v>232</v>
      </c>
      <c r="I103" s="20" t="s">
        <v>31</v>
      </c>
      <c r="J103" s="22">
        <v>8.3000000000000007</v>
      </c>
      <c r="K103" s="22">
        <v>0.75</v>
      </c>
      <c r="L103" s="23">
        <v>0.52500000000000002</v>
      </c>
      <c r="M103" s="24" t="str">
        <f t="shared" si="7"/>
        <v>M</v>
      </c>
      <c r="N103" s="23">
        <v>3.5907200000000001</v>
      </c>
      <c r="O103" s="24" t="str">
        <f t="shared" si="8"/>
        <v>L</v>
      </c>
      <c r="P103" s="23">
        <v>57.664000000000001</v>
      </c>
      <c r="Q103" s="24" t="str">
        <f t="shared" si="9"/>
        <v>L</v>
      </c>
      <c r="R103" s="23">
        <v>1.016</v>
      </c>
      <c r="S103" s="24" t="str">
        <f t="shared" si="10"/>
        <v>S</v>
      </c>
      <c r="T103" s="23">
        <v>1.3959999999999999</v>
      </c>
      <c r="U103" s="24" t="str">
        <f t="shared" si="11"/>
        <v>S</v>
      </c>
      <c r="V103" s="23">
        <v>4.5979999999999999</v>
      </c>
      <c r="W103" s="24" t="str">
        <f t="shared" si="12"/>
        <v>S</v>
      </c>
      <c r="X103" s="23">
        <v>6.0640000000000001</v>
      </c>
      <c r="Y103" s="38" t="str">
        <f t="shared" si="13"/>
        <v>S</v>
      </c>
    </row>
    <row r="104" spans="1:25" ht="18" customHeight="1">
      <c r="A104" s="37">
        <v>574</v>
      </c>
      <c r="B104" s="20" t="s">
        <v>233</v>
      </c>
      <c r="C104" s="20" t="s">
        <v>234</v>
      </c>
      <c r="D104" s="20" t="s">
        <v>172</v>
      </c>
      <c r="E104" s="20"/>
      <c r="F104" s="20" t="s">
        <v>173</v>
      </c>
      <c r="G104" s="20" t="s">
        <v>158</v>
      </c>
      <c r="H104" s="20" t="s">
        <v>235</v>
      </c>
      <c r="I104" s="20" t="s">
        <v>31</v>
      </c>
      <c r="J104" s="22">
        <v>8.1999999999999993</v>
      </c>
      <c r="K104" s="22">
        <v>0.82</v>
      </c>
      <c r="L104" s="23">
        <v>0.67499999999999993</v>
      </c>
      <c r="M104" s="24" t="str">
        <f t="shared" si="7"/>
        <v>M</v>
      </c>
      <c r="N104" s="23">
        <v>14.875840000000002</v>
      </c>
      <c r="O104" s="24" t="str">
        <f t="shared" si="8"/>
        <v>M</v>
      </c>
      <c r="P104" s="23">
        <v>80.838400000000007</v>
      </c>
      <c r="Q104" s="24" t="str">
        <f t="shared" si="9"/>
        <v>M</v>
      </c>
      <c r="R104" s="23">
        <v>1.232</v>
      </c>
      <c r="S104" s="24" t="str">
        <f t="shared" si="10"/>
        <v>S</v>
      </c>
      <c r="T104" s="23">
        <v>1.3839999999999999</v>
      </c>
      <c r="U104" s="24" t="str">
        <f t="shared" si="11"/>
        <v>S</v>
      </c>
      <c r="V104" s="23">
        <v>5</v>
      </c>
      <c r="W104" s="24" t="str">
        <f t="shared" si="12"/>
        <v>S</v>
      </c>
      <c r="X104" s="23">
        <v>4.016</v>
      </c>
      <c r="Y104" s="38" t="str">
        <f t="shared" si="13"/>
        <v>S</v>
      </c>
    </row>
    <row r="105" spans="1:25" ht="18" customHeight="1">
      <c r="A105" s="37">
        <v>575</v>
      </c>
      <c r="B105" s="20" t="s">
        <v>233</v>
      </c>
      <c r="C105" s="20" t="s">
        <v>234</v>
      </c>
      <c r="D105" s="20" t="s">
        <v>172</v>
      </c>
      <c r="E105" s="20"/>
      <c r="F105" s="20" t="s">
        <v>173</v>
      </c>
      <c r="G105" s="20" t="s">
        <v>158</v>
      </c>
      <c r="H105" s="20" t="s">
        <v>236</v>
      </c>
      <c r="I105" s="20" t="s">
        <v>31</v>
      </c>
      <c r="J105" s="22">
        <v>8.3000000000000007</v>
      </c>
      <c r="K105" s="22">
        <v>0.91</v>
      </c>
      <c r="L105" s="23">
        <v>0.52</v>
      </c>
      <c r="M105" s="24" t="str">
        <f t="shared" si="7"/>
        <v>M</v>
      </c>
      <c r="N105" s="23">
        <v>8.720320000000001</v>
      </c>
      <c r="O105" s="24" t="str">
        <f t="shared" si="8"/>
        <v>L</v>
      </c>
      <c r="P105" s="23">
        <v>89.923200000000008</v>
      </c>
      <c r="Q105" s="24" t="str">
        <f t="shared" si="9"/>
        <v>M</v>
      </c>
      <c r="R105" s="23">
        <v>1.1779999999999999</v>
      </c>
      <c r="S105" s="24" t="str">
        <f t="shared" si="10"/>
        <v>S</v>
      </c>
      <c r="T105" s="23">
        <v>1.1160000000000001</v>
      </c>
      <c r="U105" s="24" t="str">
        <f t="shared" si="11"/>
        <v>S</v>
      </c>
      <c r="V105" s="23">
        <v>4.6420000000000003</v>
      </c>
      <c r="W105" s="24" t="str">
        <f t="shared" si="12"/>
        <v>S</v>
      </c>
      <c r="X105" s="23">
        <v>5.42</v>
      </c>
      <c r="Y105" s="38" t="str">
        <f t="shared" si="13"/>
        <v>S</v>
      </c>
    </row>
    <row r="106" spans="1:25" ht="18" customHeight="1">
      <c r="A106" s="37">
        <v>576</v>
      </c>
      <c r="B106" s="20" t="s">
        <v>237</v>
      </c>
      <c r="C106" s="20" t="s">
        <v>238</v>
      </c>
      <c r="D106" s="20" t="s">
        <v>172</v>
      </c>
      <c r="E106" s="20"/>
      <c r="F106" s="20" t="s">
        <v>173</v>
      </c>
      <c r="G106" s="20" t="s">
        <v>158</v>
      </c>
      <c r="H106" s="20" t="s">
        <v>239</v>
      </c>
      <c r="I106" s="20" t="s">
        <v>31</v>
      </c>
      <c r="J106" s="22">
        <v>8.4</v>
      </c>
      <c r="K106" s="22">
        <v>0.81</v>
      </c>
      <c r="L106" s="23">
        <v>0.6</v>
      </c>
      <c r="M106" s="24" t="str">
        <f t="shared" si="7"/>
        <v>M</v>
      </c>
      <c r="N106" s="23">
        <v>17.953600000000002</v>
      </c>
      <c r="O106" s="24" t="str">
        <f t="shared" si="8"/>
        <v>M</v>
      </c>
      <c r="P106" s="23">
        <v>91.881600000000006</v>
      </c>
      <c r="Q106" s="24" t="str">
        <f t="shared" si="9"/>
        <v>M</v>
      </c>
      <c r="R106" s="23">
        <v>1.222</v>
      </c>
      <c r="S106" s="24" t="str">
        <f t="shared" si="10"/>
        <v>S</v>
      </c>
      <c r="T106" s="23">
        <v>1.486</v>
      </c>
      <c r="U106" s="24" t="str">
        <f t="shared" si="11"/>
        <v>S</v>
      </c>
      <c r="V106" s="23">
        <v>5.2240000000000002</v>
      </c>
      <c r="W106" s="24" t="str">
        <f t="shared" si="12"/>
        <v>S</v>
      </c>
      <c r="X106" s="23">
        <v>4.968</v>
      </c>
      <c r="Y106" s="38" t="str">
        <f t="shared" si="13"/>
        <v>S</v>
      </c>
    </row>
    <row r="107" spans="1:25" ht="18" customHeight="1">
      <c r="A107" s="37">
        <v>577</v>
      </c>
      <c r="B107" s="20" t="s">
        <v>237</v>
      </c>
      <c r="C107" s="20" t="s">
        <v>238</v>
      </c>
      <c r="D107" s="20" t="s">
        <v>172</v>
      </c>
      <c r="E107" s="20"/>
      <c r="F107" s="20" t="s">
        <v>173</v>
      </c>
      <c r="G107" s="20" t="s">
        <v>158</v>
      </c>
      <c r="H107" s="20" t="s">
        <v>240</v>
      </c>
      <c r="I107" s="20" t="s">
        <v>31</v>
      </c>
      <c r="J107" s="22">
        <v>8.1999999999999993</v>
      </c>
      <c r="K107" s="22">
        <v>0.78</v>
      </c>
      <c r="L107" s="23">
        <v>0.375</v>
      </c>
      <c r="M107" s="24" t="str">
        <f t="shared" si="7"/>
        <v>L</v>
      </c>
      <c r="N107" s="23">
        <v>8.2073600000000013</v>
      </c>
      <c r="O107" s="24" t="str">
        <f t="shared" si="8"/>
        <v>L</v>
      </c>
      <c r="P107" s="23">
        <v>84.42880000000001</v>
      </c>
      <c r="Q107" s="24" t="str">
        <f t="shared" si="9"/>
        <v>M</v>
      </c>
      <c r="R107" s="23">
        <v>1.1739999999999999</v>
      </c>
      <c r="S107" s="24" t="str">
        <f t="shared" si="10"/>
        <v>S</v>
      </c>
      <c r="T107" s="23">
        <v>1.464</v>
      </c>
      <c r="U107" s="24" t="str">
        <f t="shared" si="11"/>
        <v>S</v>
      </c>
      <c r="V107" s="23">
        <v>4.7320000000000002</v>
      </c>
      <c r="W107" s="24" t="str">
        <f t="shared" si="12"/>
        <v>S</v>
      </c>
      <c r="X107" s="23">
        <v>4.968</v>
      </c>
      <c r="Y107" s="38" t="str">
        <f t="shared" si="13"/>
        <v>S</v>
      </c>
    </row>
    <row r="108" spans="1:25" ht="18" customHeight="1">
      <c r="A108" s="37">
        <v>578</v>
      </c>
      <c r="B108" s="20" t="s">
        <v>241</v>
      </c>
      <c r="C108" s="20" t="s">
        <v>242</v>
      </c>
      <c r="D108" s="20" t="s">
        <v>243</v>
      </c>
      <c r="E108" s="20"/>
      <c r="F108" s="20" t="s">
        <v>244</v>
      </c>
      <c r="G108" s="20" t="s">
        <v>158</v>
      </c>
      <c r="H108" s="20" t="s">
        <v>245</v>
      </c>
      <c r="I108" s="20"/>
      <c r="J108" s="21">
        <v>8.4</v>
      </c>
      <c r="K108" s="22">
        <v>17.3</v>
      </c>
      <c r="L108" s="23">
        <v>0.99</v>
      </c>
      <c r="M108" s="24" t="str">
        <f t="shared" si="7"/>
        <v>H</v>
      </c>
      <c r="N108" s="23">
        <v>22.570240000000002</v>
      </c>
      <c r="O108" s="24" t="str">
        <f t="shared" si="8"/>
        <v>M</v>
      </c>
      <c r="P108" s="23">
        <v>946.56000000000006</v>
      </c>
      <c r="Q108" s="24" t="str">
        <f t="shared" si="9"/>
        <v>H</v>
      </c>
      <c r="R108" s="23">
        <v>2.1739999999999999</v>
      </c>
      <c r="S108" s="24" t="str">
        <f t="shared" si="10"/>
        <v>S</v>
      </c>
      <c r="T108" s="23">
        <v>1.6759999999999999</v>
      </c>
      <c r="U108" s="24" t="str">
        <f t="shared" si="11"/>
        <v>S</v>
      </c>
      <c r="V108" s="23">
        <v>15.2</v>
      </c>
      <c r="W108" s="24" t="str">
        <f t="shared" si="12"/>
        <v>S</v>
      </c>
      <c r="X108" s="23">
        <v>5.516</v>
      </c>
      <c r="Y108" s="38" t="str">
        <f t="shared" si="13"/>
        <v>S</v>
      </c>
    </row>
    <row r="109" spans="1:25" ht="18" customHeight="1">
      <c r="A109" s="37">
        <v>579</v>
      </c>
      <c r="B109" s="20" t="s">
        <v>246</v>
      </c>
      <c r="C109" s="20" t="s">
        <v>247</v>
      </c>
      <c r="D109" s="20" t="s">
        <v>248</v>
      </c>
      <c r="E109" s="20"/>
      <c r="F109" s="20" t="s">
        <v>244</v>
      </c>
      <c r="G109" s="20" t="s">
        <v>158</v>
      </c>
      <c r="H109" s="20"/>
      <c r="I109" s="20"/>
      <c r="J109" s="21">
        <v>7.8</v>
      </c>
      <c r="K109" s="22">
        <v>0.88</v>
      </c>
      <c r="L109" s="23">
        <v>0.3</v>
      </c>
      <c r="M109" s="24" t="str">
        <f t="shared" si="7"/>
        <v>L</v>
      </c>
      <c r="N109" s="23">
        <v>21.544320000000003</v>
      </c>
      <c r="O109" s="24" t="str">
        <f t="shared" si="8"/>
        <v>M</v>
      </c>
      <c r="P109" s="23">
        <v>65.660800000000009</v>
      </c>
      <c r="Q109" s="24" t="str">
        <f t="shared" si="9"/>
        <v>M</v>
      </c>
      <c r="R109" s="23">
        <v>0.53400000000000003</v>
      </c>
      <c r="S109" s="24" t="str">
        <f t="shared" si="10"/>
        <v>D</v>
      </c>
      <c r="T109" s="23">
        <v>0.72199999999999998</v>
      </c>
      <c r="U109" s="24" t="str">
        <f t="shared" si="11"/>
        <v>S</v>
      </c>
      <c r="V109" s="23">
        <v>7.3719999999999999</v>
      </c>
      <c r="W109" s="24" t="str">
        <f t="shared" si="12"/>
        <v>S</v>
      </c>
      <c r="X109" s="23">
        <v>5.258</v>
      </c>
      <c r="Y109" s="38" t="str">
        <f t="shared" si="13"/>
        <v>S</v>
      </c>
    </row>
    <row r="110" spans="1:25" ht="18" customHeight="1">
      <c r="A110" s="37">
        <v>580</v>
      </c>
      <c r="B110" s="20" t="s">
        <v>249</v>
      </c>
      <c r="C110" s="20" t="s">
        <v>250</v>
      </c>
      <c r="D110" s="20" t="s">
        <v>251</v>
      </c>
      <c r="E110" s="20"/>
      <c r="F110" s="20" t="s">
        <v>244</v>
      </c>
      <c r="G110" s="20" t="s">
        <v>158</v>
      </c>
      <c r="H110" s="20" t="s">
        <v>252</v>
      </c>
      <c r="I110" s="20"/>
      <c r="J110" s="21">
        <v>8.1</v>
      </c>
      <c r="K110" s="22">
        <v>0.94</v>
      </c>
      <c r="L110" s="23">
        <v>0.44999999999999996</v>
      </c>
      <c r="M110" s="24" t="str">
        <f t="shared" si="7"/>
        <v>L</v>
      </c>
      <c r="N110" s="23">
        <v>18.979520000000001</v>
      </c>
      <c r="O110" s="24" t="str">
        <f t="shared" si="8"/>
        <v>M</v>
      </c>
      <c r="P110" s="23">
        <v>121.42080000000001</v>
      </c>
      <c r="Q110" s="24" t="str">
        <f t="shared" si="9"/>
        <v>M</v>
      </c>
      <c r="R110" s="23">
        <v>3.8620000000000001</v>
      </c>
      <c r="S110" s="24" t="str">
        <f t="shared" si="10"/>
        <v>S</v>
      </c>
      <c r="T110" s="23">
        <v>1.262</v>
      </c>
      <c r="U110" s="24" t="str">
        <f t="shared" si="11"/>
        <v>S</v>
      </c>
      <c r="V110" s="23">
        <v>14.89</v>
      </c>
      <c r="W110" s="24" t="str">
        <f t="shared" si="12"/>
        <v>S</v>
      </c>
      <c r="X110" s="23">
        <v>5.468</v>
      </c>
      <c r="Y110" s="38" t="str">
        <f t="shared" si="13"/>
        <v>S</v>
      </c>
    </row>
    <row r="111" spans="1:25" ht="18" customHeight="1">
      <c r="A111" s="37">
        <v>581</v>
      </c>
      <c r="B111" s="20" t="s">
        <v>253</v>
      </c>
      <c r="C111" s="20" t="s">
        <v>254</v>
      </c>
      <c r="D111" s="20" t="s">
        <v>251</v>
      </c>
      <c r="E111" s="20"/>
      <c r="F111" s="20" t="s">
        <v>244</v>
      </c>
      <c r="G111" s="20" t="s">
        <v>158</v>
      </c>
      <c r="H111" s="20" t="s">
        <v>255</v>
      </c>
      <c r="I111" s="20"/>
      <c r="J111" s="21">
        <v>8.3000000000000007</v>
      </c>
      <c r="K111" s="22">
        <v>0.95</v>
      </c>
      <c r="L111" s="23">
        <v>0.44999999999999996</v>
      </c>
      <c r="M111" s="24" t="str">
        <f t="shared" si="7"/>
        <v>L</v>
      </c>
      <c r="N111" s="23">
        <v>20.00544</v>
      </c>
      <c r="O111" s="24" t="str">
        <f t="shared" si="8"/>
        <v>M</v>
      </c>
      <c r="P111" s="23">
        <v>106.9504</v>
      </c>
      <c r="Q111" s="24" t="str">
        <f t="shared" si="9"/>
        <v>M</v>
      </c>
      <c r="R111" s="23">
        <v>1.52</v>
      </c>
      <c r="S111" s="24" t="str">
        <f t="shared" si="10"/>
        <v>S</v>
      </c>
      <c r="T111" s="23">
        <v>1.296</v>
      </c>
      <c r="U111" s="24" t="str">
        <f t="shared" si="11"/>
        <v>S</v>
      </c>
      <c r="V111" s="23">
        <v>27.5</v>
      </c>
      <c r="W111" s="24" t="str">
        <f t="shared" si="12"/>
        <v>S</v>
      </c>
      <c r="X111" s="23">
        <v>5.726</v>
      </c>
      <c r="Y111" s="38" t="str">
        <f t="shared" si="13"/>
        <v>S</v>
      </c>
    </row>
    <row r="112" spans="1:25" ht="18" customHeight="1">
      <c r="A112" s="37">
        <v>582</v>
      </c>
      <c r="B112" s="20" t="s">
        <v>256</v>
      </c>
      <c r="C112" s="20" t="s">
        <v>257</v>
      </c>
      <c r="D112" s="20" t="s">
        <v>251</v>
      </c>
      <c r="E112" s="20"/>
      <c r="F112" s="20" t="s">
        <v>244</v>
      </c>
      <c r="G112" s="20" t="s">
        <v>158</v>
      </c>
      <c r="H112" s="20" t="s">
        <v>258</v>
      </c>
      <c r="I112" s="20"/>
      <c r="J112" s="21">
        <v>8.3000000000000007</v>
      </c>
      <c r="K112" s="22">
        <v>0.67</v>
      </c>
      <c r="L112" s="23">
        <v>0.52500000000000002</v>
      </c>
      <c r="M112" s="24" t="str">
        <f t="shared" si="7"/>
        <v>M</v>
      </c>
      <c r="N112" s="23">
        <v>31.290560000000003</v>
      </c>
      <c r="O112" s="24" t="str">
        <f t="shared" si="8"/>
        <v>H</v>
      </c>
      <c r="P112" s="23">
        <v>66.857600000000005</v>
      </c>
      <c r="Q112" s="24" t="str">
        <f t="shared" si="9"/>
        <v>M</v>
      </c>
      <c r="R112" s="23">
        <v>2.2280000000000002</v>
      </c>
      <c r="S112" s="24" t="str">
        <f t="shared" si="10"/>
        <v>S</v>
      </c>
      <c r="T112" s="23">
        <v>1.3520000000000001</v>
      </c>
      <c r="U112" s="24" t="str">
        <f t="shared" si="11"/>
        <v>S</v>
      </c>
      <c r="V112" s="23">
        <v>25.04</v>
      </c>
      <c r="W112" s="24" t="str">
        <f t="shared" si="12"/>
        <v>S</v>
      </c>
      <c r="X112" s="23">
        <v>6.8479999999999999</v>
      </c>
      <c r="Y112" s="38" t="str">
        <f t="shared" si="13"/>
        <v>S</v>
      </c>
    </row>
    <row r="113" spans="1:25" ht="18" customHeight="1">
      <c r="A113" s="37">
        <v>583</v>
      </c>
      <c r="B113" s="20" t="s">
        <v>259</v>
      </c>
      <c r="C113" s="20" t="s">
        <v>260</v>
      </c>
      <c r="D113" s="20" t="s">
        <v>251</v>
      </c>
      <c r="E113" s="20"/>
      <c r="F113" s="20" t="s">
        <v>244</v>
      </c>
      <c r="G113" s="20" t="s">
        <v>158</v>
      </c>
      <c r="H113" s="20" t="s">
        <v>255</v>
      </c>
      <c r="I113" s="20"/>
      <c r="J113" s="21">
        <v>8</v>
      </c>
      <c r="K113" s="22">
        <v>1.03</v>
      </c>
      <c r="L113" s="23">
        <v>7.4999999999999997E-2</v>
      </c>
      <c r="M113" s="24" t="str">
        <f t="shared" si="7"/>
        <v>L</v>
      </c>
      <c r="N113" s="23">
        <v>16.927680000000002</v>
      </c>
      <c r="O113" s="24" t="str">
        <f t="shared" si="8"/>
        <v>M</v>
      </c>
      <c r="P113" s="23">
        <v>67.183999999999997</v>
      </c>
      <c r="Q113" s="24" t="str">
        <f t="shared" si="9"/>
        <v>M</v>
      </c>
      <c r="R113" s="23">
        <v>2.3639999999999999</v>
      </c>
      <c r="S113" s="24" t="str">
        <f t="shared" si="10"/>
        <v>S</v>
      </c>
      <c r="T113" s="23">
        <v>1.228</v>
      </c>
      <c r="U113" s="24" t="str">
        <f t="shared" si="11"/>
        <v>S</v>
      </c>
      <c r="V113" s="23">
        <v>21.34</v>
      </c>
      <c r="W113" s="24" t="str">
        <f t="shared" si="12"/>
        <v>S</v>
      </c>
      <c r="X113" s="23">
        <v>4.7519999999999998</v>
      </c>
      <c r="Y113" s="38" t="str">
        <f t="shared" si="13"/>
        <v>S</v>
      </c>
    </row>
    <row r="114" spans="1:25" ht="18" customHeight="1">
      <c r="A114" s="37">
        <v>584</v>
      </c>
      <c r="B114" s="20" t="s">
        <v>249</v>
      </c>
      <c r="C114" s="20" t="s">
        <v>250</v>
      </c>
      <c r="D114" s="20" t="s">
        <v>251</v>
      </c>
      <c r="E114" s="20"/>
      <c r="F114" s="20" t="s">
        <v>244</v>
      </c>
      <c r="G114" s="20" t="s">
        <v>158</v>
      </c>
      <c r="H114" s="20" t="s">
        <v>261</v>
      </c>
      <c r="I114" s="20"/>
      <c r="J114" s="21">
        <v>7.2</v>
      </c>
      <c r="K114" s="22">
        <v>1.39</v>
      </c>
      <c r="L114" s="23">
        <v>0.6</v>
      </c>
      <c r="M114" s="24" t="str">
        <f t="shared" si="7"/>
        <v>M</v>
      </c>
      <c r="N114" s="23">
        <v>30.26464</v>
      </c>
      <c r="O114" s="24" t="str">
        <f t="shared" si="8"/>
        <v>H</v>
      </c>
      <c r="P114" s="23">
        <v>81.219200000000001</v>
      </c>
      <c r="Q114" s="24" t="str">
        <f t="shared" si="9"/>
        <v>M</v>
      </c>
      <c r="R114" s="23">
        <v>5.34</v>
      </c>
      <c r="S114" s="24" t="str">
        <f t="shared" si="10"/>
        <v>S</v>
      </c>
      <c r="T114" s="23">
        <v>1.498</v>
      </c>
      <c r="U114" s="24" t="str">
        <f t="shared" si="11"/>
        <v>S</v>
      </c>
      <c r="V114" s="23">
        <v>29.12</v>
      </c>
      <c r="W114" s="24" t="str">
        <f t="shared" si="12"/>
        <v>S</v>
      </c>
      <c r="X114" s="23">
        <v>5.5579999999999998</v>
      </c>
      <c r="Y114" s="38" t="str">
        <f t="shared" si="13"/>
        <v>S</v>
      </c>
    </row>
    <row r="115" spans="1:25" ht="18" customHeight="1">
      <c r="A115" s="37">
        <v>585</v>
      </c>
      <c r="B115" s="20" t="s">
        <v>262</v>
      </c>
      <c r="C115" s="20" t="s">
        <v>263</v>
      </c>
      <c r="D115" s="20" t="s">
        <v>264</v>
      </c>
      <c r="E115" s="20"/>
      <c r="F115" s="20" t="s">
        <v>244</v>
      </c>
      <c r="G115" s="20" t="s">
        <v>158</v>
      </c>
      <c r="H115" s="20"/>
      <c r="I115" s="20"/>
      <c r="J115" s="21">
        <v>8.8000000000000007</v>
      </c>
      <c r="K115" s="22">
        <v>0.76</v>
      </c>
      <c r="L115" s="23">
        <v>0.375</v>
      </c>
      <c r="M115" s="24" t="str">
        <f t="shared" si="7"/>
        <v>L</v>
      </c>
      <c r="N115" s="23">
        <v>16.414720000000003</v>
      </c>
      <c r="O115" s="24" t="str">
        <f t="shared" si="8"/>
        <v>M</v>
      </c>
      <c r="P115" s="23">
        <v>52.768000000000001</v>
      </c>
      <c r="Q115" s="24" t="str">
        <f t="shared" si="9"/>
        <v>L</v>
      </c>
      <c r="R115" s="23">
        <v>3.1920000000000002</v>
      </c>
      <c r="S115" s="24" t="str">
        <f t="shared" si="10"/>
        <v>S</v>
      </c>
      <c r="T115" s="23">
        <v>1.62</v>
      </c>
      <c r="U115" s="24" t="str">
        <f t="shared" si="11"/>
        <v>S</v>
      </c>
      <c r="V115" s="23">
        <v>17.04</v>
      </c>
      <c r="W115" s="24" t="str">
        <f t="shared" si="12"/>
        <v>S</v>
      </c>
      <c r="X115" s="23">
        <v>4.3959999999999999</v>
      </c>
      <c r="Y115" s="38" t="str">
        <f t="shared" si="13"/>
        <v>S</v>
      </c>
    </row>
    <row r="116" spans="1:25" ht="18" customHeight="1">
      <c r="A116" s="37">
        <v>586</v>
      </c>
      <c r="B116" s="20" t="s">
        <v>112</v>
      </c>
      <c r="C116" s="20" t="s">
        <v>265</v>
      </c>
      <c r="D116" s="20" t="s">
        <v>264</v>
      </c>
      <c r="E116" s="20"/>
      <c r="F116" s="20" t="s">
        <v>244</v>
      </c>
      <c r="G116" s="20" t="s">
        <v>158</v>
      </c>
      <c r="H116" s="20"/>
      <c r="I116" s="20"/>
      <c r="J116" s="21">
        <v>8.8000000000000007</v>
      </c>
      <c r="K116" s="22">
        <v>1.1299999999999999</v>
      </c>
      <c r="L116" s="23">
        <v>0.52500000000000002</v>
      </c>
      <c r="M116" s="24" t="str">
        <f t="shared" si="7"/>
        <v>M</v>
      </c>
      <c r="N116" s="23">
        <v>15.3888</v>
      </c>
      <c r="O116" s="24" t="str">
        <f t="shared" si="8"/>
        <v>M</v>
      </c>
      <c r="P116" s="23">
        <v>74.201600000000013</v>
      </c>
      <c r="Q116" s="24" t="str">
        <f t="shared" si="9"/>
        <v>M</v>
      </c>
      <c r="R116" s="23">
        <v>2.218</v>
      </c>
      <c r="S116" s="24" t="str">
        <f t="shared" si="10"/>
        <v>S</v>
      </c>
      <c r="T116" s="23">
        <v>1.6319999999999999</v>
      </c>
      <c r="U116" s="24" t="str">
        <f t="shared" si="11"/>
        <v>S</v>
      </c>
      <c r="V116" s="23">
        <v>13.19</v>
      </c>
      <c r="W116" s="24" t="str">
        <f t="shared" si="12"/>
        <v>S</v>
      </c>
      <c r="X116" s="23">
        <v>5.1379999999999999</v>
      </c>
      <c r="Y116" s="38" t="str">
        <f t="shared" si="13"/>
        <v>S</v>
      </c>
    </row>
    <row r="117" spans="1:25" ht="18" customHeight="1">
      <c r="A117" s="37">
        <v>587</v>
      </c>
      <c r="B117" s="20" t="s">
        <v>265</v>
      </c>
      <c r="C117" s="20" t="s">
        <v>266</v>
      </c>
      <c r="D117" s="20" t="s">
        <v>264</v>
      </c>
      <c r="E117" s="20"/>
      <c r="F117" s="20" t="s">
        <v>244</v>
      </c>
      <c r="G117" s="20" t="s">
        <v>158</v>
      </c>
      <c r="H117" s="20" t="s">
        <v>267</v>
      </c>
      <c r="I117" s="20"/>
      <c r="J117" s="21">
        <v>8.1999999999999993</v>
      </c>
      <c r="K117" s="22">
        <v>0.86</v>
      </c>
      <c r="L117" s="23">
        <v>0.6</v>
      </c>
      <c r="M117" s="24" t="str">
        <f t="shared" si="7"/>
        <v>M</v>
      </c>
      <c r="N117" s="23">
        <v>5.6425600000000005</v>
      </c>
      <c r="O117" s="24" t="str">
        <f t="shared" si="8"/>
        <v>L</v>
      </c>
      <c r="P117" s="23">
        <v>137.63200000000001</v>
      </c>
      <c r="Q117" s="24" t="str">
        <f t="shared" si="9"/>
        <v>H</v>
      </c>
      <c r="R117" s="23">
        <v>2.1640000000000001</v>
      </c>
      <c r="S117" s="24" t="str">
        <f t="shared" si="10"/>
        <v>S</v>
      </c>
      <c r="T117" s="23">
        <v>0.76800000000000002</v>
      </c>
      <c r="U117" s="24" t="str">
        <f t="shared" si="11"/>
        <v>S</v>
      </c>
      <c r="V117" s="23">
        <v>10.55</v>
      </c>
      <c r="W117" s="24" t="str">
        <f t="shared" si="12"/>
        <v>S</v>
      </c>
      <c r="X117" s="23">
        <v>6.6379999999999999</v>
      </c>
      <c r="Y117" s="38" t="str">
        <f t="shared" si="13"/>
        <v>S</v>
      </c>
    </row>
    <row r="118" spans="1:25" ht="18" customHeight="1">
      <c r="A118" s="37">
        <v>588</v>
      </c>
      <c r="B118" s="20" t="s">
        <v>249</v>
      </c>
      <c r="C118" s="20" t="s">
        <v>250</v>
      </c>
      <c r="D118" s="20" t="s">
        <v>251</v>
      </c>
      <c r="E118" s="20"/>
      <c r="F118" s="20" t="s">
        <v>244</v>
      </c>
      <c r="G118" s="20" t="s">
        <v>158</v>
      </c>
      <c r="H118" s="20" t="s">
        <v>255</v>
      </c>
      <c r="I118" s="20"/>
      <c r="J118" s="21">
        <v>8.1</v>
      </c>
      <c r="K118" s="22">
        <v>1.0900000000000001</v>
      </c>
      <c r="L118" s="23">
        <v>0.6</v>
      </c>
      <c r="M118" s="24" t="str">
        <f t="shared" si="7"/>
        <v>M</v>
      </c>
      <c r="N118" s="23">
        <v>22.570240000000002</v>
      </c>
      <c r="O118" s="24" t="str">
        <f t="shared" si="8"/>
        <v>M</v>
      </c>
      <c r="P118" s="23">
        <v>92.316800000000001</v>
      </c>
      <c r="Q118" s="24" t="str">
        <f t="shared" si="9"/>
        <v>M</v>
      </c>
      <c r="R118" s="23">
        <v>3.1859999999999999</v>
      </c>
      <c r="S118" s="24" t="str">
        <f t="shared" si="10"/>
        <v>S</v>
      </c>
      <c r="T118" s="23">
        <v>1.306</v>
      </c>
      <c r="U118" s="24" t="str">
        <f t="shared" si="11"/>
        <v>S</v>
      </c>
      <c r="V118" s="23">
        <v>18.2</v>
      </c>
      <c r="W118" s="24" t="str">
        <f t="shared" si="12"/>
        <v>S</v>
      </c>
      <c r="X118" s="23">
        <v>4.4779999999999998</v>
      </c>
      <c r="Y118" s="38" t="str">
        <f t="shared" si="13"/>
        <v>S</v>
      </c>
    </row>
    <row r="119" spans="1:25" ht="18" customHeight="1">
      <c r="A119" s="37">
        <v>589</v>
      </c>
      <c r="B119" s="20" t="s">
        <v>112</v>
      </c>
      <c r="C119" s="20" t="s">
        <v>265</v>
      </c>
      <c r="D119" s="20" t="s">
        <v>264</v>
      </c>
      <c r="E119" s="20"/>
      <c r="F119" s="20" t="s">
        <v>244</v>
      </c>
      <c r="G119" s="20" t="s">
        <v>158</v>
      </c>
      <c r="H119" s="20" t="s">
        <v>268</v>
      </c>
      <c r="I119" s="20"/>
      <c r="J119" s="21">
        <v>8.3000000000000007</v>
      </c>
      <c r="K119" s="22">
        <v>1.21</v>
      </c>
      <c r="L119" s="23">
        <v>0.67499999999999993</v>
      </c>
      <c r="M119" s="24" t="str">
        <f t="shared" si="7"/>
        <v>M</v>
      </c>
      <c r="N119" s="23">
        <v>7.1814400000000003</v>
      </c>
      <c r="O119" s="24" t="str">
        <f t="shared" si="8"/>
        <v>L</v>
      </c>
      <c r="P119" s="23">
        <v>48.035200000000003</v>
      </c>
      <c r="Q119" s="24" t="str">
        <f t="shared" si="9"/>
        <v>L</v>
      </c>
      <c r="R119" s="23">
        <v>1.8440000000000001</v>
      </c>
      <c r="S119" s="24" t="str">
        <f t="shared" si="10"/>
        <v>S</v>
      </c>
      <c r="T119" s="23">
        <v>1.732</v>
      </c>
      <c r="U119" s="24" t="str">
        <f t="shared" si="11"/>
        <v>S</v>
      </c>
      <c r="V119" s="23">
        <v>18.78</v>
      </c>
      <c r="W119" s="24" t="str">
        <f t="shared" si="12"/>
        <v>S</v>
      </c>
      <c r="X119" s="23">
        <v>6.3</v>
      </c>
      <c r="Y119" s="38" t="str">
        <f t="shared" si="13"/>
        <v>S</v>
      </c>
    </row>
    <row r="120" spans="1:25" ht="18" customHeight="1">
      <c r="A120" s="37">
        <v>590</v>
      </c>
      <c r="B120" s="20" t="s">
        <v>269</v>
      </c>
      <c r="C120" s="20" t="s">
        <v>270</v>
      </c>
      <c r="D120" s="20" t="s">
        <v>251</v>
      </c>
      <c r="E120" s="20"/>
      <c r="F120" s="20" t="s">
        <v>244</v>
      </c>
      <c r="G120" s="20" t="s">
        <v>158</v>
      </c>
      <c r="H120" s="20" t="s">
        <v>271</v>
      </c>
      <c r="I120" s="20"/>
      <c r="J120" s="21">
        <v>8</v>
      </c>
      <c r="K120" s="22">
        <v>1.25</v>
      </c>
      <c r="L120" s="23">
        <v>0.89999999999999991</v>
      </c>
      <c r="M120" s="24" t="str">
        <f t="shared" si="7"/>
        <v>H</v>
      </c>
      <c r="N120" s="23">
        <v>16.414720000000003</v>
      </c>
      <c r="O120" s="24" t="str">
        <f t="shared" si="8"/>
        <v>M</v>
      </c>
      <c r="P120" s="23">
        <v>93.404800000000023</v>
      </c>
      <c r="Q120" s="24" t="str">
        <f t="shared" si="9"/>
        <v>M</v>
      </c>
      <c r="R120" s="23">
        <v>3.0880000000000001</v>
      </c>
      <c r="S120" s="24" t="str">
        <f t="shared" si="10"/>
        <v>S</v>
      </c>
      <c r="T120" s="23">
        <v>1.0940000000000001</v>
      </c>
      <c r="U120" s="24" t="str">
        <f t="shared" si="11"/>
        <v>S</v>
      </c>
      <c r="V120" s="23">
        <v>21.64</v>
      </c>
      <c r="W120" s="24" t="str">
        <f t="shared" si="12"/>
        <v>S</v>
      </c>
      <c r="X120" s="23">
        <v>4.6059999999999999</v>
      </c>
      <c r="Y120" s="38" t="str">
        <f t="shared" si="13"/>
        <v>S</v>
      </c>
    </row>
    <row r="121" spans="1:25" ht="18" customHeight="1">
      <c r="A121" s="37">
        <v>591</v>
      </c>
      <c r="B121" s="20" t="s">
        <v>272</v>
      </c>
      <c r="C121" s="20" t="s">
        <v>270</v>
      </c>
      <c r="D121" s="20" t="s">
        <v>251</v>
      </c>
      <c r="E121" s="20"/>
      <c r="F121" s="20" t="s">
        <v>244</v>
      </c>
      <c r="G121" s="20" t="s">
        <v>158</v>
      </c>
      <c r="H121" s="20" t="s">
        <v>273</v>
      </c>
      <c r="I121" s="20"/>
      <c r="J121" s="21">
        <v>8</v>
      </c>
      <c r="K121" s="22">
        <v>0.65</v>
      </c>
      <c r="L121" s="23">
        <v>0.6</v>
      </c>
      <c r="M121" s="24" t="str">
        <f t="shared" si="7"/>
        <v>M</v>
      </c>
      <c r="N121" s="23">
        <v>10.772160000000001</v>
      </c>
      <c r="O121" s="24" t="str">
        <f t="shared" si="8"/>
        <v>M</v>
      </c>
      <c r="P121" s="23">
        <v>98.790400000000005</v>
      </c>
      <c r="Q121" s="24" t="str">
        <f t="shared" si="9"/>
        <v>M</v>
      </c>
      <c r="R121" s="23">
        <v>2.9580000000000002</v>
      </c>
      <c r="S121" s="24" t="str">
        <f t="shared" si="10"/>
        <v>S</v>
      </c>
      <c r="T121" s="23">
        <v>1.262</v>
      </c>
      <c r="U121" s="24" t="str">
        <f t="shared" si="11"/>
        <v>S</v>
      </c>
      <c r="V121" s="23">
        <v>22.82</v>
      </c>
      <c r="W121" s="24" t="str">
        <f t="shared" si="12"/>
        <v>S</v>
      </c>
      <c r="X121" s="23">
        <v>4.0739999999999998</v>
      </c>
      <c r="Y121" s="38" t="str">
        <f t="shared" si="13"/>
        <v>S</v>
      </c>
    </row>
    <row r="122" spans="1:25" ht="18" customHeight="1">
      <c r="A122" s="37">
        <v>592</v>
      </c>
      <c r="B122" s="20" t="s">
        <v>274</v>
      </c>
      <c r="C122" s="20" t="s">
        <v>260</v>
      </c>
      <c r="D122" s="20" t="s">
        <v>251</v>
      </c>
      <c r="E122" s="20"/>
      <c r="F122" s="20" t="s">
        <v>244</v>
      </c>
      <c r="G122" s="20" t="s">
        <v>158</v>
      </c>
      <c r="H122" s="20" t="s">
        <v>275</v>
      </c>
      <c r="I122" s="20"/>
      <c r="J122" s="21">
        <v>8.1</v>
      </c>
      <c r="K122" s="22">
        <v>1.1399999999999999</v>
      </c>
      <c r="L122" s="23">
        <v>0.44999999999999996</v>
      </c>
      <c r="M122" s="24" t="str">
        <f t="shared" si="7"/>
        <v>L</v>
      </c>
      <c r="N122" s="23">
        <v>13.849920000000001</v>
      </c>
      <c r="O122" s="24" t="str">
        <f t="shared" si="8"/>
        <v>M</v>
      </c>
      <c r="P122" s="23">
        <v>103.52320000000002</v>
      </c>
      <c r="Q122" s="24" t="str">
        <f t="shared" si="9"/>
        <v>M</v>
      </c>
      <c r="R122" s="23">
        <v>1.26</v>
      </c>
      <c r="S122" s="24" t="str">
        <f t="shared" si="10"/>
        <v>S</v>
      </c>
      <c r="T122" s="23">
        <v>1.284</v>
      </c>
      <c r="U122" s="24" t="str">
        <f t="shared" si="11"/>
        <v>S</v>
      </c>
      <c r="V122" s="23">
        <v>20.18</v>
      </c>
      <c r="W122" s="24" t="str">
        <f t="shared" si="12"/>
        <v>S</v>
      </c>
      <c r="X122" s="23">
        <v>4.8159999999999998</v>
      </c>
      <c r="Y122" s="38" t="str">
        <f t="shared" si="13"/>
        <v>S</v>
      </c>
    </row>
    <row r="123" spans="1:25" ht="18" customHeight="1">
      <c r="A123" s="37">
        <v>593</v>
      </c>
      <c r="B123" s="20" t="s">
        <v>276</v>
      </c>
      <c r="C123" s="20" t="s">
        <v>277</v>
      </c>
      <c r="D123" s="20" t="s">
        <v>251</v>
      </c>
      <c r="E123" s="20"/>
      <c r="F123" s="20" t="s">
        <v>244</v>
      </c>
      <c r="G123" s="20" t="s">
        <v>158</v>
      </c>
      <c r="H123" s="20" t="s">
        <v>278</v>
      </c>
      <c r="I123" s="20"/>
      <c r="J123" s="21">
        <v>8</v>
      </c>
      <c r="K123" s="22">
        <v>0.62</v>
      </c>
      <c r="L123" s="23">
        <v>7.4999999999999997E-2</v>
      </c>
      <c r="M123" s="24" t="str">
        <f t="shared" si="7"/>
        <v>L</v>
      </c>
      <c r="N123" s="23">
        <v>12.824000000000002</v>
      </c>
      <c r="O123" s="24" t="str">
        <f t="shared" si="8"/>
        <v>M</v>
      </c>
      <c r="P123" s="23">
        <v>120.33280000000002</v>
      </c>
      <c r="Q123" s="24" t="str">
        <f t="shared" si="9"/>
        <v>M</v>
      </c>
      <c r="R123" s="23">
        <v>0.91800000000000004</v>
      </c>
      <c r="S123" s="24" t="str">
        <f t="shared" si="10"/>
        <v>S</v>
      </c>
      <c r="T123" s="23">
        <v>1.296</v>
      </c>
      <c r="U123" s="24" t="str">
        <f t="shared" si="11"/>
        <v>S</v>
      </c>
      <c r="V123" s="23">
        <v>21.12</v>
      </c>
      <c r="W123" s="24" t="str">
        <f t="shared" si="12"/>
        <v>S</v>
      </c>
      <c r="X123" s="23">
        <v>5.4459999999999997</v>
      </c>
      <c r="Y123" s="38" t="str">
        <f t="shared" si="13"/>
        <v>S</v>
      </c>
    </row>
    <row r="124" spans="1:25" ht="18" customHeight="1">
      <c r="A124" s="37">
        <v>594</v>
      </c>
      <c r="B124" s="20" t="s">
        <v>279</v>
      </c>
      <c r="C124" s="20" t="s">
        <v>280</v>
      </c>
      <c r="D124" s="20" t="s">
        <v>251</v>
      </c>
      <c r="E124" s="20"/>
      <c r="F124" s="20" t="s">
        <v>244</v>
      </c>
      <c r="G124" s="20" t="s">
        <v>158</v>
      </c>
      <c r="H124" s="20" t="s">
        <v>281</v>
      </c>
      <c r="I124" s="20"/>
      <c r="J124" s="21">
        <v>8</v>
      </c>
      <c r="K124" s="22">
        <v>0.83</v>
      </c>
      <c r="L124" s="23">
        <v>0.375</v>
      </c>
      <c r="M124" s="24" t="str">
        <f t="shared" si="7"/>
        <v>L</v>
      </c>
      <c r="N124" s="23">
        <v>17.440640000000002</v>
      </c>
      <c r="O124" s="24" t="str">
        <f t="shared" si="8"/>
        <v>M</v>
      </c>
      <c r="P124" s="23">
        <v>98.083200000000019</v>
      </c>
      <c r="Q124" s="24" t="str">
        <f t="shared" si="9"/>
        <v>M</v>
      </c>
      <c r="R124" s="23">
        <v>2.9159999999999999</v>
      </c>
      <c r="S124" s="24" t="str">
        <f t="shared" si="10"/>
        <v>S</v>
      </c>
      <c r="T124" s="23">
        <v>1.5980000000000001</v>
      </c>
      <c r="U124" s="24" t="str">
        <f t="shared" si="11"/>
        <v>S</v>
      </c>
      <c r="V124" s="23">
        <v>25.32</v>
      </c>
      <c r="W124" s="24" t="str">
        <f t="shared" si="12"/>
        <v>S</v>
      </c>
      <c r="X124" s="23">
        <v>4.5739999999999998</v>
      </c>
      <c r="Y124" s="38" t="str">
        <f t="shared" si="13"/>
        <v>S</v>
      </c>
    </row>
    <row r="125" spans="1:25" ht="18" customHeight="1">
      <c r="A125" s="37">
        <v>595</v>
      </c>
      <c r="B125" s="20" t="s">
        <v>282</v>
      </c>
      <c r="C125" s="20" t="s">
        <v>262</v>
      </c>
      <c r="D125" s="20" t="s">
        <v>264</v>
      </c>
      <c r="E125" s="20"/>
      <c r="F125" s="20" t="s">
        <v>244</v>
      </c>
      <c r="G125" s="20" t="s">
        <v>158</v>
      </c>
      <c r="H125" s="20"/>
      <c r="I125" s="20"/>
      <c r="J125" s="21">
        <v>8</v>
      </c>
      <c r="K125" s="22">
        <v>0.37</v>
      </c>
      <c r="L125" s="23">
        <v>0.6</v>
      </c>
      <c r="M125" s="24" t="str">
        <f t="shared" si="7"/>
        <v>M</v>
      </c>
      <c r="N125" s="23">
        <v>26.160959999999999</v>
      </c>
      <c r="O125" s="24" t="str">
        <f t="shared" si="8"/>
        <v>H</v>
      </c>
      <c r="P125" s="23">
        <v>66.531200000000013</v>
      </c>
      <c r="Q125" s="24" t="str">
        <f t="shared" si="9"/>
        <v>M</v>
      </c>
      <c r="R125" s="23">
        <v>3.3380000000000001</v>
      </c>
      <c r="S125" s="24" t="str">
        <f t="shared" si="10"/>
        <v>S</v>
      </c>
      <c r="T125" s="23">
        <v>1.508</v>
      </c>
      <c r="U125" s="24" t="str">
        <f t="shared" si="11"/>
        <v>S</v>
      </c>
      <c r="V125" s="23">
        <v>26.88</v>
      </c>
      <c r="W125" s="24" t="str">
        <f t="shared" si="12"/>
        <v>S</v>
      </c>
      <c r="X125" s="23">
        <v>4.1059999999999999</v>
      </c>
      <c r="Y125" s="38" t="str">
        <f t="shared" si="13"/>
        <v>S</v>
      </c>
    </row>
    <row r="126" spans="1:25" ht="18" customHeight="1">
      <c r="A126" s="37">
        <v>596</v>
      </c>
      <c r="B126" s="20" t="s">
        <v>283</v>
      </c>
      <c r="C126" s="20"/>
      <c r="D126" s="20" t="s">
        <v>264</v>
      </c>
      <c r="E126" s="20"/>
      <c r="F126" s="20" t="s">
        <v>244</v>
      </c>
      <c r="G126" s="20" t="s">
        <v>158</v>
      </c>
      <c r="H126" s="20"/>
      <c r="I126" s="20"/>
      <c r="J126" s="21">
        <v>7.7</v>
      </c>
      <c r="K126" s="22">
        <v>0.22</v>
      </c>
      <c r="L126" s="23">
        <v>0.3</v>
      </c>
      <c r="M126" s="24" t="str">
        <f t="shared" si="7"/>
        <v>L</v>
      </c>
      <c r="N126" s="23">
        <v>20.00544</v>
      </c>
      <c r="O126" s="24" t="str">
        <f t="shared" si="8"/>
        <v>M</v>
      </c>
      <c r="P126" s="23">
        <v>56.739200000000004</v>
      </c>
      <c r="Q126" s="24" t="str">
        <f t="shared" si="9"/>
        <v>L</v>
      </c>
      <c r="R126" s="23">
        <v>3.04</v>
      </c>
      <c r="S126" s="24" t="str">
        <f t="shared" si="10"/>
        <v>S</v>
      </c>
      <c r="T126" s="23">
        <v>1.53</v>
      </c>
      <c r="U126" s="24" t="str">
        <f t="shared" si="11"/>
        <v>S</v>
      </c>
      <c r="V126" s="23">
        <v>25.68</v>
      </c>
      <c r="W126" s="24" t="str">
        <f t="shared" si="12"/>
        <v>S</v>
      </c>
      <c r="X126" s="23">
        <v>4.2519999999999998</v>
      </c>
      <c r="Y126" s="38" t="str">
        <f t="shared" si="13"/>
        <v>S</v>
      </c>
    </row>
    <row r="127" spans="1:25" ht="18" customHeight="1">
      <c r="A127" s="37">
        <v>597</v>
      </c>
      <c r="B127" s="20" t="s">
        <v>284</v>
      </c>
      <c r="C127" s="20" t="s">
        <v>285</v>
      </c>
      <c r="D127" s="20" t="s">
        <v>251</v>
      </c>
      <c r="E127" s="20"/>
      <c r="F127" s="20" t="s">
        <v>244</v>
      </c>
      <c r="G127" s="20" t="s">
        <v>158</v>
      </c>
      <c r="H127" s="20" t="s">
        <v>286</v>
      </c>
      <c r="I127" s="20"/>
      <c r="J127" s="21">
        <v>7.9</v>
      </c>
      <c r="K127" s="22">
        <v>0.28999999999999998</v>
      </c>
      <c r="L127" s="23">
        <v>0.44999999999999996</v>
      </c>
      <c r="M127" s="24" t="str">
        <f t="shared" si="7"/>
        <v>L</v>
      </c>
      <c r="N127" s="23">
        <v>10.772160000000001</v>
      </c>
      <c r="O127" s="24" t="str">
        <f t="shared" si="8"/>
        <v>M</v>
      </c>
      <c r="P127" s="23">
        <v>334.34240000000005</v>
      </c>
      <c r="Q127" s="24" t="str">
        <f t="shared" si="9"/>
        <v>H</v>
      </c>
      <c r="R127" s="23">
        <v>2.06</v>
      </c>
      <c r="S127" s="24" t="str">
        <f t="shared" si="10"/>
        <v>S</v>
      </c>
      <c r="T127" s="23">
        <v>0.97</v>
      </c>
      <c r="U127" s="24" t="str">
        <f t="shared" si="11"/>
        <v>S</v>
      </c>
      <c r="V127" s="23">
        <v>9.968</v>
      </c>
      <c r="W127" s="24" t="str">
        <f t="shared" si="12"/>
        <v>S</v>
      </c>
      <c r="X127" s="23">
        <v>4.4619999999999997</v>
      </c>
      <c r="Y127" s="38" t="str">
        <f t="shared" si="13"/>
        <v>S</v>
      </c>
    </row>
    <row r="128" spans="1:25" ht="18" customHeight="1">
      <c r="A128" s="37">
        <v>598</v>
      </c>
      <c r="B128" s="20" t="s">
        <v>287</v>
      </c>
      <c r="C128" s="20" t="s">
        <v>288</v>
      </c>
      <c r="D128" s="20" t="s">
        <v>248</v>
      </c>
      <c r="E128" s="20"/>
      <c r="F128" s="20" t="s">
        <v>244</v>
      </c>
      <c r="G128" s="20" t="s">
        <v>158</v>
      </c>
      <c r="H128" s="20"/>
      <c r="I128" s="20"/>
      <c r="J128" s="21">
        <v>8</v>
      </c>
      <c r="K128" s="22">
        <v>0.65</v>
      </c>
      <c r="L128" s="23">
        <v>0.44999999999999996</v>
      </c>
      <c r="M128" s="24" t="str">
        <f t="shared" si="7"/>
        <v>L</v>
      </c>
      <c r="N128" s="23">
        <v>20.00544</v>
      </c>
      <c r="O128" s="24" t="str">
        <f t="shared" si="8"/>
        <v>M</v>
      </c>
      <c r="P128" s="23">
        <v>64.463999999999999</v>
      </c>
      <c r="Q128" s="24" t="str">
        <f t="shared" si="9"/>
        <v>M</v>
      </c>
      <c r="R128" s="23">
        <v>1.968</v>
      </c>
      <c r="S128" s="24" t="str">
        <f t="shared" si="10"/>
        <v>S</v>
      </c>
      <c r="T128" s="23">
        <v>1.9239999999999999</v>
      </c>
      <c r="U128" s="24" t="str">
        <f t="shared" si="11"/>
        <v>S</v>
      </c>
      <c r="V128" s="23">
        <v>17.8</v>
      </c>
      <c r="W128" s="24" t="str">
        <f t="shared" si="12"/>
        <v>S</v>
      </c>
      <c r="X128" s="23">
        <v>4.1219999999999999</v>
      </c>
      <c r="Y128" s="38" t="str">
        <f t="shared" si="13"/>
        <v>S</v>
      </c>
    </row>
    <row r="129" spans="1:25" ht="18" customHeight="1">
      <c r="A129" s="37">
        <v>599</v>
      </c>
      <c r="B129" s="20" t="s">
        <v>289</v>
      </c>
      <c r="C129" s="20" t="s">
        <v>290</v>
      </c>
      <c r="D129" s="20" t="s">
        <v>251</v>
      </c>
      <c r="E129" s="20"/>
      <c r="F129" s="20" t="s">
        <v>244</v>
      </c>
      <c r="G129" s="20" t="s">
        <v>158</v>
      </c>
      <c r="H129" s="20"/>
      <c r="I129" s="20"/>
      <c r="J129" s="21">
        <v>7.9</v>
      </c>
      <c r="K129" s="22">
        <v>0.33</v>
      </c>
      <c r="L129" s="23">
        <v>0.15</v>
      </c>
      <c r="M129" s="24" t="str">
        <f t="shared" si="7"/>
        <v>L</v>
      </c>
      <c r="N129" s="23">
        <v>12.824000000000002</v>
      </c>
      <c r="O129" s="24" t="str">
        <f t="shared" si="8"/>
        <v>M</v>
      </c>
      <c r="P129" s="23">
        <v>100.25920000000001</v>
      </c>
      <c r="Q129" s="24" t="str">
        <f t="shared" si="9"/>
        <v>M</v>
      </c>
      <c r="R129" s="23">
        <v>1.0640000000000001</v>
      </c>
      <c r="S129" s="24" t="str">
        <f t="shared" si="10"/>
        <v>S</v>
      </c>
      <c r="T129" s="23">
        <v>1.06</v>
      </c>
      <c r="U129" s="24" t="str">
        <f t="shared" si="11"/>
        <v>S</v>
      </c>
      <c r="V129" s="23">
        <v>13.14</v>
      </c>
      <c r="W129" s="24" t="str">
        <f t="shared" si="12"/>
        <v>S</v>
      </c>
      <c r="X129" s="23">
        <v>4.2679999999999998</v>
      </c>
      <c r="Y129" s="38" t="str">
        <f t="shared" si="13"/>
        <v>S</v>
      </c>
    </row>
    <row r="130" spans="1:25" ht="18" customHeight="1">
      <c r="A130" s="37">
        <v>600</v>
      </c>
      <c r="B130" s="20" t="s">
        <v>291</v>
      </c>
      <c r="C130" s="20" t="s">
        <v>292</v>
      </c>
      <c r="D130" s="20" t="s">
        <v>248</v>
      </c>
      <c r="E130" s="20"/>
      <c r="F130" s="20" t="s">
        <v>244</v>
      </c>
      <c r="G130" s="20" t="s">
        <v>158</v>
      </c>
      <c r="H130" s="20"/>
      <c r="I130" s="20"/>
      <c r="J130" s="21">
        <v>7.9</v>
      </c>
      <c r="K130" s="22">
        <v>1.1299999999999999</v>
      </c>
      <c r="L130" s="23">
        <v>0.99</v>
      </c>
      <c r="M130" s="24" t="str">
        <f t="shared" si="7"/>
        <v>H</v>
      </c>
      <c r="N130" s="23">
        <v>8.720320000000001</v>
      </c>
      <c r="O130" s="24" t="str">
        <f t="shared" si="8"/>
        <v>L</v>
      </c>
      <c r="P130" s="23">
        <v>100.31360000000001</v>
      </c>
      <c r="Q130" s="24" t="str">
        <f t="shared" si="9"/>
        <v>M</v>
      </c>
      <c r="R130" s="23">
        <v>3.722</v>
      </c>
      <c r="S130" s="24" t="str">
        <f t="shared" si="10"/>
        <v>S</v>
      </c>
      <c r="T130" s="23">
        <v>1.306</v>
      </c>
      <c r="U130" s="24" t="str">
        <f t="shared" si="11"/>
        <v>S</v>
      </c>
      <c r="V130" s="23">
        <v>21.42</v>
      </c>
      <c r="W130" s="24" t="str">
        <f t="shared" si="12"/>
        <v>S</v>
      </c>
      <c r="X130" s="23">
        <v>4.8319999999999999</v>
      </c>
      <c r="Y130" s="38" t="str">
        <f t="shared" si="13"/>
        <v>S</v>
      </c>
    </row>
    <row r="131" spans="1:25" ht="18" customHeight="1">
      <c r="A131" s="37">
        <v>601</v>
      </c>
      <c r="B131" s="20" t="s">
        <v>293</v>
      </c>
      <c r="C131" s="20" t="s">
        <v>263</v>
      </c>
      <c r="D131" s="20" t="s">
        <v>264</v>
      </c>
      <c r="E131" s="20"/>
      <c r="F131" s="20" t="s">
        <v>244</v>
      </c>
      <c r="G131" s="20" t="s">
        <v>158</v>
      </c>
      <c r="H131" s="20"/>
      <c r="I131" s="20"/>
      <c r="J131" s="21">
        <v>8.1999999999999993</v>
      </c>
      <c r="K131" s="22">
        <v>0.22</v>
      </c>
      <c r="L131" s="23">
        <v>0.15</v>
      </c>
      <c r="M131" s="24" t="str">
        <f t="shared" si="7"/>
        <v>L</v>
      </c>
      <c r="N131" s="23">
        <v>8.720320000000001</v>
      </c>
      <c r="O131" s="24" t="str">
        <f t="shared" si="8"/>
        <v>L</v>
      </c>
      <c r="P131" s="23">
        <v>50.374400000000001</v>
      </c>
      <c r="Q131" s="24" t="str">
        <f t="shared" si="9"/>
        <v>L</v>
      </c>
      <c r="R131" s="23">
        <v>1.542</v>
      </c>
      <c r="S131" s="24" t="str">
        <f t="shared" si="10"/>
        <v>S</v>
      </c>
      <c r="T131" s="23">
        <v>0.73399999999999999</v>
      </c>
      <c r="U131" s="24" t="str">
        <f t="shared" si="11"/>
        <v>S</v>
      </c>
      <c r="V131" s="23">
        <v>4.7759999999999998</v>
      </c>
      <c r="W131" s="24" t="str">
        <f t="shared" si="12"/>
        <v>S</v>
      </c>
      <c r="X131" s="23">
        <v>2.8</v>
      </c>
      <c r="Y131" s="38" t="str">
        <f t="shared" si="13"/>
        <v>S</v>
      </c>
    </row>
    <row r="132" spans="1:25" ht="18" customHeight="1">
      <c r="A132" s="37">
        <v>602</v>
      </c>
      <c r="B132" s="20" t="s">
        <v>294</v>
      </c>
      <c r="C132" s="20" t="s">
        <v>295</v>
      </c>
      <c r="D132" s="20" t="s">
        <v>264</v>
      </c>
      <c r="E132" s="20"/>
      <c r="F132" s="20" t="s">
        <v>244</v>
      </c>
      <c r="G132" s="20" t="s">
        <v>158</v>
      </c>
      <c r="H132" s="20"/>
      <c r="I132" s="20"/>
      <c r="J132" s="21">
        <v>8.3000000000000007</v>
      </c>
      <c r="K132" s="22">
        <v>0.35</v>
      </c>
      <c r="L132" s="23">
        <v>0.44999999999999996</v>
      </c>
      <c r="M132" s="24" t="str">
        <f t="shared" si="7"/>
        <v>L</v>
      </c>
      <c r="N132" s="23">
        <v>14.362880000000001</v>
      </c>
      <c r="O132" s="24" t="str">
        <f t="shared" si="8"/>
        <v>M</v>
      </c>
      <c r="P132" s="23">
        <v>87.094400000000022</v>
      </c>
      <c r="Q132" s="24" t="str">
        <f t="shared" si="9"/>
        <v>M</v>
      </c>
      <c r="R132" s="23">
        <v>0.88</v>
      </c>
      <c r="S132" s="24" t="str">
        <f t="shared" si="10"/>
        <v>S</v>
      </c>
      <c r="T132" s="23">
        <v>0.95799999999999996</v>
      </c>
      <c r="U132" s="24" t="str">
        <f t="shared" si="11"/>
        <v>S</v>
      </c>
      <c r="V132" s="23">
        <v>7.73</v>
      </c>
      <c r="W132" s="24" t="str">
        <f t="shared" si="12"/>
        <v>S</v>
      </c>
      <c r="X132" s="23">
        <v>4.2839999999999998</v>
      </c>
      <c r="Y132" s="38" t="str">
        <f t="shared" si="13"/>
        <v>S</v>
      </c>
    </row>
    <row r="133" spans="1:25" ht="18" customHeight="1">
      <c r="A133" s="37">
        <v>603</v>
      </c>
      <c r="B133" s="20" t="s">
        <v>296</v>
      </c>
      <c r="C133" s="20" t="s">
        <v>297</v>
      </c>
      <c r="D133" s="20" t="s">
        <v>248</v>
      </c>
      <c r="E133" s="20"/>
      <c r="F133" s="20" t="s">
        <v>244</v>
      </c>
      <c r="G133" s="20" t="s">
        <v>158</v>
      </c>
      <c r="H133" s="20"/>
      <c r="I133" s="20"/>
      <c r="J133" s="21">
        <v>8.1999999999999993</v>
      </c>
      <c r="K133" s="22">
        <v>1.17</v>
      </c>
      <c r="L133" s="23">
        <v>0.52500000000000002</v>
      </c>
      <c r="M133" s="24" t="str">
        <f t="shared" ref="M133:M196" si="14">IF(L133&gt;0.75,"H",IF(L133&gt;0.5,"M","L"))</f>
        <v>M</v>
      </c>
      <c r="N133" s="23">
        <v>4.1036800000000007</v>
      </c>
      <c r="O133" s="24" t="str">
        <f t="shared" ref="O133:O196" si="15">IF(N133&gt;23.2,"H",IF(N133&gt;9.3,"M","L"))</f>
        <v>L</v>
      </c>
      <c r="P133" s="23">
        <v>62.016000000000005</v>
      </c>
      <c r="Q133" s="24" t="str">
        <f t="shared" ref="Q133:Q196" si="16">IF(P133&gt;136,"H",IF(P133&gt;58.4,"M","L"))</f>
        <v>M</v>
      </c>
      <c r="R133" s="23">
        <v>1.1399999999999999</v>
      </c>
      <c r="S133" s="24" t="str">
        <f t="shared" ref="S133:S196" si="17">IF(R133&gt;0.6,"S","D")</f>
        <v>S</v>
      </c>
      <c r="T133" s="23">
        <v>1.1379999999999999</v>
      </c>
      <c r="U133" s="24" t="str">
        <f t="shared" ref="U133:U196" si="18">IF(T133&gt;0.2,"S","D")</f>
        <v>S</v>
      </c>
      <c r="V133" s="23">
        <v>20.34</v>
      </c>
      <c r="W133" s="24" t="str">
        <f t="shared" ref="W133:W196" si="19">IF(V133&gt;4.5,"S","D")</f>
        <v>S</v>
      </c>
      <c r="X133" s="23">
        <v>4.1539999999999999</v>
      </c>
      <c r="Y133" s="38" t="str">
        <f t="shared" ref="Y133:Y196" si="20">IF(X133&gt;2,"S","D")</f>
        <v>S</v>
      </c>
    </row>
    <row r="134" spans="1:25" ht="18" customHeight="1">
      <c r="A134" s="37">
        <v>604</v>
      </c>
      <c r="B134" s="20" t="s">
        <v>298</v>
      </c>
      <c r="C134" s="20" t="s">
        <v>250</v>
      </c>
      <c r="D134" s="20" t="s">
        <v>251</v>
      </c>
      <c r="E134" s="20"/>
      <c r="F134" s="20" t="s">
        <v>244</v>
      </c>
      <c r="G134" s="20" t="s">
        <v>158</v>
      </c>
      <c r="H134" s="20" t="s">
        <v>299</v>
      </c>
      <c r="I134" s="20"/>
      <c r="J134" s="21">
        <v>8</v>
      </c>
      <c r="K134" s="22">
        <v>0.97</v>
      </c>
      <c r="L134" s="23">
        <v>0.3</v>
      </c>
      <c r="M134" s="24" t="str">
        <f t="shared" si="14"/>
        <v>L</v>
      </c>
      <c r="N134" s="23">
        <v>11.285120000000001</v>
      </c>
      <c r="O134" s="24" t="str">
        <f t="shared" si="15"/>
        <v>M</v>
      </c>
      <c r="P134" s="23">
        <v>77.7376</v>
      </c>
      <c r="Q134" s="24" t="str">
        <f t="shared" si="16"/>
        <v>M</v>
      </c>
      <c r="R134" s="23">
        <v>2.78</v>
      </c>
      <c r="S134" s="24" t="str">
        <f t="shared" si="17"/>
        <v>S</v>
      </c>
      <c r="T134" s="23">
        <v>1.1499999999999999</v>
      </c>
      <c r="U134" s="24" t="str">
        <f t="shared" si="18"/>
        <v>S</v>
      </c>
      <c r="V134" s="23">
        <v>18.96</v>
      </c>
      <c r="W134" s="24" t="str">
        <f t="shared" si="19"/>
        <v>S</v>
      </c>
      <c r="X134" s="23">
        <v>3.3</v>
      </c>
      <c r="Y134" s="38" t="str">
        <f t="shared" si="20"/>
        <v>S</v>
      </c>
    </row>
    <row r="135" spans="1:25" ht="18" customHeight="1">
      <c r="A135" s="37">
        <v>605</v>
      </c>
      <c r="B135" s="20" t="s">
        <v>300</v>
      </c>
      <c r="C135" s="20" t="s">
        <v>301</v>
      </c>
      <c r="D135" s="20" t="s">
        <v>251</v>
      </c>
      <c r="E135" s="20"/>
      <c r="F135" s="20" t="s">
        <v>244</v>
      </c>
      <c r="G135" s="20" t="s">
        <v>158</v>
      </c>
      <c r="H135" s="20" t="s">
        <v>271</v>
      </c>
      <c r="I135" s="20"/>
      <c r="J135" s="21">
        <v>8</v>
      </c>
      <c r="K135" s="22">
        <v>0.79</v>
      </c>
      <c r="L135" s="23">
        <v>0.44999999999999996</v>
      </c>
      <c r="M135" s="24" t="str">
        <f t="shared" si="14"/>
        <v>L</v>
      </c>
      <c r="N135" s="23">
        <v>5.6425600000000005</v>
      </c>
      <c r="O135" s="24" t="str">
        <f t="shared" si="15"/>
        <v>L</v>
      </c>
      <c r="P135" s="23">
        <v>102.65280000000001</v>
      </c>
      <c r="Q135" s="24" t="str">
        <f t="shared" si="16"/>
        <v>M</v>
      </c>
      <c r="R135" s="23">
        <v>1.482</v>
      </c>
      <c r="S135" s="24" t="str">
        <f t="shared" si="17"/>
        <v>S</v>
      </c>
      <c r="T135" s="23">
        <v>0.67800000000000005</v>
      </c>
      <c r="U135" s="24" t="str">
        <f t="shared" si="18"/>
        <v>S</v>
      </c>
      <c r="V135" s="23">
        <v>16.59</v>
      </c>
      <c r="W135" s="24" t="str">
        <f t="shared" si="19"/>
        <v>S</v>
      </c>
      <c r="X135" s="23">
        <v>5.7679999999999998</v>
      </c>
      <c r="Y135" s="38" t="str">
        <f t="shared" si="20"/>
        <v>S</v>
      </c>
    </row>
    <row r="136" spans="1:25" ht="18" customHeight="1">
      <c r="A136" s="37">
        <v>606</v>
      </c>
      <c r="B136" s="20" t="s">
        <v>302</v>
      </c>
      <c r="C136" s="20" t="s">
        <v>303</v>
      </c>
      <c r="D136" s="20" t="s">
        <v>251</v>
      </c>
      <c r="E136" s="20"/>
      <c r="F136" s="20" t="s">
        <v>244</v>
      </c>
      <c r="G136" s="20" t="s">
        <v>158</v>
      </c>
      <c r="H136" s="20" t="s">
        <v>286</v>
      </c>
      <c r="I136" s="20"/>
      <c r="J136" s="21">
        <v>8</v>
      </c>
      <c r="K136" s="22">
        <v>0.91</v>
      </c>
      <c r="L136" s="23">
        <v>0.44999999999999996</v>
      </c>
      <c r="M136" s="24" t="str">
        <f t="shared" si="14"/>
        <v>L</v>
      </c>
      <c r="N136" s="23">
        <v>16.927680000000002</v>
      </c>
      <c r="O136" s="24" t="str">
        <f t="shared" si="15"/>
        <v>M</v>
      </c>
      <c r="P136" s="23">
        <v>117.3952</v>
      </c>
      <c r="Q136" s="24" t="str">
        <f t="shared" si="16"/>
        <v>M</v>
      </c>
      <c r="R136" s="23">
        <v>2.5960000000000001</v>
      </c>
      <c r="S136" s="24" t="str">
        <f t="shared" si="17"/>
        <v>S</v>
      </c>
      <c r="T136" s="23">
        <v>1.0940000000000001</v>
      </c>
      <c r="U136" s="24" t="str">
        <f t="shared" si="18"/>
        <v>S</v>
      </c>
      <c r="V136" s="23">
        <v>17.53</v>
      </c>
      <c r="W136" s="24" t="str">
        <f t="shared" si="19"/>
        <v>S</v>
      </c>
      <c r="X136" s="23">
        <v>4.0739999999999998</v>
      </c>
      <c r="Y136" s="38" t="str">
        <f t="shared" si="20"/>
        <v>S</v>
      </c>
    </row>
    <row r="137" spans="1:25" ht="18" customHeight="1">
      <c r="A137" s="37">
        <v>607</v>
      </c>
      <c r="B137" s="20" t="s">
        <v>304</v>
      </c>
      <c r="C137" s="20" t="s">
        <v>301</v>
      </c>
      <c r="D137" s="20" t="s">
        <v>251</v>
      </c>
      <c r="E137" s="20"/>
      <c r="F137" s="20" t="s">
        <v>244</v>
      </c>
      <c r="G137" s="20" t="s">
        <v>158</v>
      </c>
      <c r="H137" s="20"/>
      <c r="I137" s="20"/>
      <c r="J137" s="21">
        <v>8.1</v>
      </c>
      <c r="K137" s="22">
        <v>0.47</v>
      </c>
      <c r="L137" s="23">
        <v>0.375</v>
      </c>
      <c r="M137" s="24" t="str">
        <f t="shared" si="14"/>
        <v>L</v>
      </c>
      <c r="N137" s="23">
        <v>14.875840000000002</v>
      </c>
      <c r="O137" s="24" t="str">
        <f t="shared" si="15"/>
        <v>M</v>
      </c>
      <c r="P137" s="23">
        <v>63.811200000000007</v>
      </c>
      <c r="Q137" s="24" t="str">
        <f t="shared" si="16"/>
        <v>M</v>
      </c>
      <c r="R137" s="23">
        <v>1.1240000000000001</v>
      </c>
      <c r="S137" s="24" t="str">
        <f t="shared" si="17"/>
        <v>S</v>
      </c>
      <c r="T137" s="23">
        <v>0.56599999999999995</v>
      </c>
      <c r="U137" s="24" t="str">
        <f t="shared" si="18"/>
        <v>S</v>
      </c>
      <c r="V137" s="23">
        <v>5.492</v>
      </c>
      <c r="W137" s="24" t="str">
        <f t="shared" si="19"/>
        <v>S</v>
      </c>
      <c r="X137" s="23">
        <v>2.72</v>
      </c>
      <c r="Y137" s="38" t="str">
        <f t="shared" si="20"/>
        <v>S</v>
      </c>
    </row>
    <row r="138" spans="1:25" ht="18" customHeight="1">
      <c r="A138" s="37">
        <v>608</v>
      </c>
      <c r="B138" s="20" t="s">
        <v>300</v>
      </c>
      <c r="C138" s="20" t="s">
        <v>301</v>
      </c>
      <c r="D138" s="20" t="s">
        <v>251</v>
      </c>
      <c r="E138" s="20"/>
      <c r="F138" s="20" t="s">
        <v>244</v>
      </c>
      <c r="G138" s="20" t="s">
        <v>158</v>
      </c>
      <c r="H138" s="20" t="s">
        <v>305</v>
      </c>
      <c r="I138" s="20"/>
      <c r="J138" s="21">
        <v>8.4</v>
      </c>
      <c r="K138" s="22">
        <v>0.54</v>
      </c>
      <c r="L138" s="23">
        <v>0.44999999999999996</v>
      </c>
      <c r="M138" s="24" t="str">
        <f t="shared" si="14"/>
        <v>L</v>
      </c>
      <c r="N138" s="23">
        <v>6.155520000000001</v>
      </c>
      <c r="O138" s="24" t="str">
        <f t="shared" si="15"/>
        <v>L</v>
      </c>
      <c r="P138" s="23">
        <v>69.088000000000008</v>
      </c>
      <c r="Q138" s="24" t="str">
        <f t="shared" si="16"/>
        <v>M</v>
      </c>
      <c r="R138" s="23">
        <v>1.806</v>
      </c>
      <c r="S138" s="24" t="str">
        <f t="shared" si="17"/>
        <v>S</v>
      </c>
      <c r="T138" s="23">
        <v>1.0940000000000001</v>
      </c>
      <c r="U138" s="24" t="str">
        <f t="shared" si="18"/>
        <v>S</v>
      </c>
      <c r="V138" s="23">
        <v>13.95</v>
      </c>
      <c r="W138" s="24" t="str">
        <f t="shared" si="19"/>
        <v>S</v>
      </c>
      <c r="X138" s="23">
        <v>2.67</v>
      </c>
      <c r="Y138" s="38" t="str">
        <f t="shared" si="20"/>
        <v>S</v>
      </c>
    </row>
    <row r="139" spans="1:25" ht="18" customHeight="1">
      <c r="A139" s="37">
        <v>609</v>
      </c>
      <c r="B139" s="20" t="s">
        <v>262</v>
      </c>
      <c r="C139" s="20" t="s">
        <v>263</v>
      </c>
      <c r="D139" s="20" t="s">
        <v>264</v>
      </c>
      <c r="E139" s="20"/>
      <c r="F139" s="20" t="s">
        <v>244</v>
      </c>
      <c r="G139" s="20" t="s">
        <v>158</v>
      </c>
      <c r="H139" s="20"/>
      <c r="I139" s="20"/>
      <c r="J139" s="21">
        <v>8</v>
      </c>
      <c r="K139" s="22">
        <v>0.23</v>
      </c>
      <c r="L139" s="23">
        <v>0.52500000000000002</v>
      </c>
      <c r="M139" s="24" t="str">
        <f t="shared" si="14"/>
        <v>M</v>
      </c>
      <c r="N139" s="23">
        <v>18.979520000000001</v>
      </c>
      <c r="O139" s="24" t="str">
        <f t="shared" si="15"/>
        <v>M</v>
      </c>
      <c r="P139" s="23">
        <v>119.136</v>
      </c>
      <c r="Q139" s="24" t="str">
        <f t="shared" si="16"/>
        <v>M</v>
      </c>
      <c r="R139" s="23">
        <v>3.024</v>
      </c>
      <c r="S139" s="24" t="str">
        <f t="shared" si="17"/>
        <v>S</v>
      </c>
      <c r="T139" s="23">
        <v>1.43</v>
      </c>
      <c r="U139" s="24" t="str">
        <f t="shared" si="18"/>
        <v>S</v>
      </c>
      <c r="V139" s="23">
        <v>24.28</v>
      </c>
      <c r="W139" s="24" t="str">
        <f t="shared" si="19"/>
        <v>S</v>
      </c>
      <c r="X139" s="23">
        <v>4.4619999999999997</v>
      </c>
      <c r="Y139" s="38" t="str">
        <f t="shared" si="20"/>
        <v>S</v>
      </c>
    </row>
    <row r="140" spans="1:25" ht="18" customHeight="1">
      <c r="A140" s="37">
        <v>610</v>
      </c>
      <c r="B140" s="20" t="s">
        <v>306</v>
      </c>
      <c r="C140" s="20" t="s">
        <v>307</v>
      </c>
      <c r="D140" s="20" t="s">
        <v>308</v>
      </c>
      <c r="E140" s="20"/>
      <c r="F140" s="20" t="s">
        <v>244</v>
      </c>
      <c r="G140" s="20" t="s">
        <v>158</v>
      </c>
      <c r="H140" s="20" t="s">
        <v>309</v>
      </c>
      <c r="I140" s="20"/>
      <c r="J140" s="21">
        <v>8.4</v>
      </c>
      <c r="K140" s="22">
        <v>0.44</v>
      </c>
      <c r="L140" s="23">
        <v>0.3</v>
      </c>
      <c r="M140" s="24" t="str">
        <f t="shared" si="14"/>
        <v>L</v>
      </c>
      <c r="N140" s="23">
        <v>12.311040000000002</v>
      </c>
      <c r="O140" s="24" t="str">
        <f t="shared" si="15"/>
        <v>M</v>
      </c>
      <c r="P140" s="23">
        <v>74.636800000000008</v>
      </c>
      <c r="Q140" s="24" t="str">
        <f t="shared" si="16"/>
        <v>M</v>
      </c>
      <c r="R140" s="23">
        <v>2.6080000000000001</v>
      </c>
      <c r="S140" s="24" t="str">
        <f t="shared" si="17"/>
        <v>S</v>
      </c>
      <c r="T140" s="23">
        <v>0.95799999999999996</v>
      </c>
      <c r="U140" s="24" t="str">
        <f t="shared" si="18"/>
        <v>S</v>
      </c>
      <c r="V140" s="23">
        <v>17.350000000000001</v>
      </c>
      <c r="W140" s="24" t="str">
        <f t="shared" si="19"/>
        <v>S</v>
      </c>
      <c r="X140" s="23">
        <v>2.2519999999999998</v>
      </c>
      <c r="Y140" s="38" t="str">
        <f t="shared" si="20"/>
        <v>S</v>
      </c>
    </row>
    <row r="141" spans="1:25" ht="18" customHeight="1">
      <c r="A141" s="37">
        <v>611</v>
      </c>
      <c r="B141" s="20" t="s">
        <v>310</v>
      </c>
      <c r="C141" s="20" t="s">
        <v>311</v>
      </c>
      <c r="D141" s="20" t="s">
        <v>251</v>
      </c>
      <c r="E141" s="20"/>
      <c r="F141" s="20" t="s">
        <v>244</v>
      </c>
      <c r="G141" s="20" t="s">
        <v>158</v>
      </c>
      <c r="H141" s="20" t="s">
        <v>312</v>
      </c>
      <c r="I141" s="20"/>
      <c r="J141" s="21">
        <v>7.8</v>
      </c>
      <c r="K141" s="22">
        <v>0.64</v>
      </c>
      <c r="L141" s="23">
        <v>0.375</v>
      </c>
      <c r="M141" s="24" t="str">
        <f t="shared" si="14"/>
        <v>L</v>
      </c>
      <c r="N141" s="23">
        <v>19.49248</v>
      </c>
      <c r="O141" s="24" t="str">
        <f t="shared" si="15"/>
        <v>M</v>
      </c>
      <c r="P141" s="23">
        <v>114.78400000000002</v>
      </c>
      <c r="Q141" s="24" t="str">
        <f t="shared" si="16"/>
        <v>M</v>
      </c>
      <c r="R141" s="23">
        <v>2.5640000000000001</v>
      </c>
      <c r="S141" s="24" t="str">
        <f t="shared" si="17"/>
        <v>S</v>
      </c>
      <c r="T141" s="23">
        <v>1.1160000000000001</v>
      </c>
      <c r="U141" s="24" t="str">
        <f t="shared" si="18"/>
        <v>S</v>
      </c>
      <c r="V141" s="23">
        <v>24.06</v>
      </c>
      <c r="W141" s="24" t="str">
        <f t="shared" si="19"/>
        <v>S</v>
      </c>
      <c r="X141" s="23">
        <v>4.38</v>
      </c>
      <c r="Y141" s="38" t="str">
        <f t="shared" si="20"/>
        <v>S</v>
      </c>
    </row>
    <row r="142" spans="1:25" ht="18" customHeight="1">
      <c r="A142" s="37">
        <v>612</v>
      </c>
      <c r="B142" s="20" t="s">
        <v>113</v>
      </c>
      <c r="C142" s="20" t="s">
        <v>292</v>
      </c>
      <c r="D142" s="20" t="s">
        <v>248</v>
      </c>
      <c r="E142" s="20"/>
      <c r="F142" s="20" t="s">
        <v>244</v>
      </c>
      <c r="G142" s="20" t="s">
        <v>158</v>
      </c>
      <c r="H142" s="20"/>
      <c r="I142" s="20"/>
      <c r="J142" s="21">
        <v>8</v>
      </c>
      <c r="K142" s="22">
        <v>0.98</v>
      </c>
      <c r="L142" s="23">
        <v>0.89999999999999991</v>
      </c>
      <c r="M142" s="24" t="str">
        <f t="shared" si="14"/>
        <v>H</v>
      </c>
      <c r="N142" s="23">
        <v>17.440640000000002</v>
      </c>
      <c r="O142" s="24" t="str">
        <f t="shared" si="15"/>
        <v>M</v>
      </c>
      <c r="P142" s="23">
        <v>111.57440000000001</v>
      </c>
      <c r="Q142" s="24" t="str">
        <f t="shared" si="16"/>
        <v>M</v>
      </c>
      <c r="R142" s="23">
        <v>2.5640000000000001</v>
      </c>
      <c r="S142" s="24" t="str">
        <f t="shared" si="17"/>
        <v>S</v>
      </c>
      <c r="T142" s="23">
        <v>0.75600000000000001</v>
      </c>
      <c r="U142" s="24" t="str">
        <f t="shared" si="18"/>
        <v>S</v>
      </c>
      <c r="V142" s="23">
        <v>18.649999999999999</v>
      </c>
      <c r="W142" s="24" t="str">
        <f t="shared" si="19"/>
        <v>S</v>
      </c>
      <c r="X142" s="23">
        <v>4.01</v>
      </c>
      <c r="Y142" s="38" t="str">
        <f t="shared" si="20"/>
        <v>S</v>
      </c>
    </row>
    <row r="143" spans="1:25" ht="18" customHeight="1">
      <c r="A143" s="37">
        <v>613</v>
      </c>
      <c r="B143" s="20" t="s">
        <v>310</v>
      </c>
      <c r="C143" s="20" t="s">
        <v>311</v>
      </c>
      <c r="D143" s="20" t="s">
        <v>251</v>
      </c>
      <c r="E143" s="20"/>
      <c r="F143" s="20" t="s">
        <v>244</v>
      </c>
      <c r="G143" s="20" t="s">
        <v>158</v>
      </c>
      <c r="H143" s="20" t="s">
        <v>312</v>
      </c>
      <c r="I143" s="20"/>
      <c r="J143" s="21">
        <v>7.9</v>
      </c>
      <c r="K143" s="22">
        <v>1.02</v>
      </c>
      <c r="L143" s="23">
        <v>0.6</v>
      </c>
      <c r="M143" s="24" t="str">
        <f t="shared" si="14"/>
        <v>M</v>
      </c>
      <c r="N143" s="23">
        <v>18.466560000000001</v>
      </c>
      <c r="O143" s="24" t="str">
        <f t="shared" si="15"/>
        <v>M</v>
      </c>
      <c r="P143" s="23">
        <v>117.50400000000002</v>
      </c>
      <c r="Q143" s="24" t="str">
        <f t="shared" si="16"/>
        <v>M</v>
      </c>
      <c r="R143" s="23">
        <v>1.6879999999999999</v>
      </c>
      <c r="S143" s="24" t="str">
        <f t="shared" si="17"/>
        <v>S</v>
      </c>
      <c r="T143" s="23">
        <v>1.3180000000000001</v>
      </c>
      <c r="U143" s="24" t="str">
        <f t="shared" si="18"/>
        <v>S</v>
      </c>
      <c r="V143" s="23">
        <v>20.399999999999999</v>
      </c>
      <c r="W143" s="24" t="str">
        <f t="shared" si="19"/>
        <v>S</v>
      </c>
      <c r="X143" s="23">
        <v>2.0259999999999998</v>
      </c>
      <c r="Y143" s="38" t="str">
        <f t="shared" si="20"/>
        <v>S</v>
      </c>
    </row>
    <row r="144" spans="1:25" ht="18" customHeight="1">
      <c r="A144" s="37">
        <v>614</v>
      </c>
      <c r="B144" s="20" t="s">
        <v>304</v>
      </c>
      <c r="C144" s="20" t="s">
        <v>301</v>
      </c>
      <c r="D144" s="20" t="s">
        <v>251</v>
      </c>
      <c r="E144" s="20"/>
      <c r="F144" s="20" t="s">
        <v>244</v>
      </c>
      <c r="G144" s="20" t="s">
        <v>158</v>
      </c>
      <c r="H144" s="20" t="s">
        <v>313</v>
      </c>
      <c r="I144" s="20"/>
      <c r="J144" s="21">
        <v>7.9</v>
      </c>
      <c r="K144" s="22">
        <v>0.79</v>
      </c>
      <c r="L144" s="23">
        <v>0.44999999999999996</v>
      </c>
      <c r="M144" s="24" t="str">
        <f t="shared" si="14"/>
        <v>L</v>
      </c>
      <c r="N144" s="23">
        <v>18.979520000000001</v>
      </c>
      <c r="O144" s="24" t="str">
        <f t="shared" si="15"/>
        <v>M</v>
      </c>
      <c r="P144" s="23">
        <v>75.344000000000008</v>
      </c>
      <c r="Q144" s="24" t="str">
        <f t="shared" si="16"/>
        <v>M</v>
      </c>
      <c r="R144" s="23">
        <v>2.028</v>
      </c>
      <c r="S144" s="24" t="str">
        <f t="shared" si="17"/>
        <v>S</v>
      </c>
      <c r="T144" s="23">
        <v>0.93600000000000005</v>
      </c>
      <c r="U144" s="24" t="str">
        <f t="shared" si="18"/>
        <v>S</v>
      </c>
      <c r="V144" s="23">
        <v>27.46</v>
      </c>
      <c r="W144" s="24" t="str">
        <f t="shared" si="19"/>
        <v>S</v>
      </c>
      <c r="X144" s="23">
        <v>2.8479999999999999</v>
      </c>
      <c r="Y144" s="38" t="str">
        <f t="shared" si="20"/>
        <v>S</v>
      </c>
    </row>
    <row r="145" spans="1:25" ht="18" customHeight="1">
      <c r="A145" s="37">
        <v>615</v>
      </c>
      <c r="B145" s="20" t="s">
        <v>314</v>
      </c>
      <c r="C145" s="20" t="s">
        <v>205</v>
      </c>
      <c r="D145" s="20" t="s">
        <v>264</v>
      </c>
      <c r="E145" s="20"/>
      <c r="F145" s="20" t="s">
        <v>244</v>
      </c>
      <c r="G145" s="20" t="s">
        <v>158</v>
      </c>
      <c r="H145" s="20"/>
      <c r="I145" s="20"/>
      <c r="J145" s="21">
        <v>7.7</v>
      </c>
      <c r="K145" s="22">
        <v>0.28000000000000003</v>
      </c>
      <c r="L145" s="23">
        <v>0.74</v>
      </c>
      <c r="M145" s="24" t="str">
        <f t="shared" si="14"/>
        <v>M</v>
      </c>
      <c r="N145" s="23">
        <v>21.544320000000003</v>
      </c>
      <c r="O145" s="24" t="str">
        <f t="shared" si="15"/>
        <v>M</v>
      </c>
      <c r="P145" s="23">
        <v>75.235200000000006</v>
      </c>
      <c r="Q145" s="24" t="str">
        <f t="shared" si="16"/>
        <v>M</v>
      </c>
      <c r="R145" s="23">
        <v>4.008</v>
      </c>
      <c r="S145" s="24" t="str">
        <f t="shared" si="17"/>
        <v>S</v>
      </c>
      <c r="T145" s="23">
        <v>2.1819999999999999</v>
      </c>
      <c r="U145" s="24" t="str">
        <f t="shared" si="18"/>
        <v>S</v>
      </c>
      <c r="V145" s="23">
        <v>29.34</v>
      </c>
      <c r="W145" s="24" t="str">
        <f t="shared" si="19"/>
        <v>S</v>
      </c>
      <c r="X145" s="36">
        <v>6.2460000000000004</v>
      </c>
      <c r="Y145" s="38" t="str">
        <f t="shared" si="20"/>
        <v>S</v>
      </c>
    </row>
    <row r="146" spans="1:25" ht="18" customHeight="1">
      <c r="A146" s="37">
        <v>616</v>
      </c>
      <c r="B146" s="20" t="s">
        <v>298</v>
      </c>
      <c r="C146" s="20" t="s">
        <v>250</v>
      </c>
      <c r="D146" s="20" t="s">
        <v>251</v>
      </c>
      <c r="E146" s="20"/>
      <c r="F146" s="20" t="s">
        <v>244</v>
      </c>
      <c r="G146" s="20" t="s">
        <v>158</v>
      </c>
      <c r="H146" s="20" t="s">
        <v>315</v>
      </c>
      <c r="I146" s="20"/>
      <c r="J146" s="21">
        <v>7.8</v>
      </c>
      <c r="K146" s="22">
        <v>0.51</v>
      </c>
      <c r="L146" s="23">
        <v>0.3</v>
      </c>
      <c r="M146" s="24" t="str">
        <f t="shared" si="14"/>
        <v>L</v>
      </c>
      <c r="N146" s="23">
        <v>20.00544</v>
      </c>
      <c r="O146" s="24" t="str">
        <f t="shared" si="15"/>
        <v>M</v>
      </c>
      <c r="P146" s="23">
        <v>128.5472</v>
      </c>
      <c r="Q146" s="24" t="str">
        <f t="shared" si="16"/>
        <v>M</v>
      </c>
      <c r="R146" s="23">
        <v>2.65</v>
      </c>
      <c r="S146" s="24" t="str">
        <f t="shared" si="17"/>
        <v>S</v>
      </c>
      <c r="T146" s="23">
        <v>0.71199999999999997</v>
      </c>
      <c r="U146" s="24" t="str">
        <f t="shared" si="18"/>
        <v>S</v>
      </c>
      <c r="V146" s="23">
        <v>23.84</v>
      </c>
      <c r="W146" s="24" t="str">
        <f t="shared" si="19"/>
        <v>S</v>
      </c>
      <c r="X146" s="36">
        <v>4.18</v>
      </c>
      <c r="Y146" s="38" t="str">
        <f t="shared" si="20"/>
        <v>S</v>
      </c>
    </row>
    <row r="147" spans="1:25" ht="18" customHeight="1">
      <c r="A147" s="37">
        <v>617</v>
      </c>
      <c r="B147" s="20" t="s">
        <v>316</v>
      </c>
      <c r="C147" s="20" t="s">
        <v>317</v>
      </c>
      <c r="D147" s="20" t="s">
        <v>264</v>
      </c>
      <c r="E147" s="20"/>
      <c r="F147" s="20" t="s">
        <v>244</v>
      </c>
      <c r="G147" s="20" t="s">
        <v>158</v>
      </c>
      <c r="H147" s="20"/>
      <c r="I147" s="20"/>
      <c r="J147" s="21">
        <v>8.1</v>
      </c>
      <c r="K147" s="22">
        <v>0.21</v>
      </c>
      <c r="L147" s="23">
        <v>0.3</v>
      </c>
      <c r="M147" s="24" t="str">
        <f t="shared" si="14"/>
        <v>L</v>
      </c>
      <c r="N147" s="23">
        <v>20.00544</v>
      </c>
      <c r="O147" s="24" t="str">
        <f t="shared" si="15"/>
        <v>M</v>
      </c>
      <c r="P147" s="23">
        <v>133.55200000000002</v>
      </c>
      <c r="Q147" s="24" t="str">
        <f t="shared" si="16"/>
        <v>M</v>
      </c>
      <c r="R147" s="23">
        <v>2.7480000000000002</v>
      </c>
      <c r="S147" s="24" t="str">
        <f t="shared" si="17"/>
        <v>S</v>
      </c>
      <c r="T147" s="23">
        <v>1.206</v>
      </c>
      <c r="U147" s="24" t="str">
        <f t="shared" si="18"/>
        <v>S</v>
      </c>
      <c r="V147" s="23">
        <v>16.32</v>
      </c>
      <c r="W147" s="24" t="str">
        <f t="shared" si="19"/>
        <v>S</v>
      </c>
      <c r="X147" s="36">
        <v>2.9359999999999999</v>
      </c>
      <c r="Y147" s="38" t="str">
        <f t="shared" si="20"/>
        <v>S</v>
      </c>
    </row>
    <row r="148" spans="1:25" ht="18" customHeight="1">
      <c r="A148" s="37">
        <v>618</v>
      </c>
      <c r="B148" s="20" t="s">
        <v>253</v>
      </c>
      <c r="C148" s="20" t="s">
        <v>254</v>
      </c>
      <c r="D148" s="20" t="s">
        <v>251</v>
      </c>
      <c r="E148" s="20"/>
      <c r="F148" s="20" t="s">
        <v>244</v>
      </c>
      <c r="G148" s="20" t="s">
        <v>158</v>
      </c>
      <c r="H148" s="20" t="s">
        <v>318</v>
      </c>
      <c r="I148" s="20"/>
      <c r="J148" s="21">
        <v>8.3000000000000007</v>
      </c>
      <c r="K148" s="22">
        <v>0.27</v>
      </c>
      <c r="L148" s="23">
        <v>0.44999999999999996</v>
      </c>
      <c r="M148" s="24" t="str">
        <f t="shared" si="14"/>
        <v>L</v>
      </c>
      <c r="N148" s="23">
        <v>7.1814400000000003</v>
      </c>
      <c r="O148" s="24" t="str">
        <f t="shared" si="15"/>
        <v>L</v>
      </c>
      <c r="P148" s="23">
        <v>150.7424</v>
      </c>
      <c r="Q148" s="24" t="str">
        <f t="shared" si="16"/>
        <v>H</v>
      </c>
      <c r="R148" s="23">
        <v>0.85399999999999998</v>
      </c>
      <c r="S148" s="24" t="str">
        <f t="shared" si="17"/>
        <v>S</v>
      </c>
      <c r="T148" s="23">
        <v>0.308</v>
      </c>
      <c r="U148" s="24" t="str">
        <f t="shared" si="18"/>
        <v>S</v>
      </c>
      <c r="V148" s="23">
        <v>1.286</v>
      </c>
      <c r="W148" s="24" t="str">
        <f t="shared" si="19"/>
        <v>D</v>
      </c>
      <c r="X148" s="36">
        <v>2.5760000000000001</v>
      </c>
      <c r="Y148" s="38" t="str">
        <f t="shared" si="20"/>
        <v>S</v>
      </c>
    </row>
    <row r="149" spans="1:25" ht="18" customHeight="1">
      <c r="A149" s="37">
        <v>619</v>
      </c>
      <c r="B149" s="20" t="s">
        <v>319</v>
      </c>
      <c r="C149" s="20" t="s">
        <v>320</v>
      </c>
      <c r="D149" s="20" t="s">
        <v>248</v>
      </c>
      <c r="E149" s="20"/>
      <c r="F149" s="20" t="s">
        <v>244</v>
      </c>
      <c r="G149" s="20" t="s">
        <v>158</v>
      </c>
      <c r="H149" s="20"/>
      <c r="I149" s="20"/>
      <c r="J149" s="21">
        <v>7.9</v>
      </c>
      <c r="K149" s="22">
        <v>0.59</v>
      </c>
      <c r="L149" s="23">
        <v>0.6</v>
      </c>
      <c r="M149" s="24" t="str">
        <f t="shared" si="14"/>
        <v>M</v>
      </c>
      <c r="N149" s="23">
        <v>16.414720000000003</v>
      </c>
      <c r="O149" s="24" t="str">
        <f t="shared" si="15"/>
        <v>M</v>
      </c>
      <c r="P149" s="23">
        <v>117.12320000000001</v>
      </c>
      <c r="Q149" s="24" t="str">
        <f t="shared" si="16"/>
        <v>M</v>
      </c>
      <c r="R149" s="23">
        <v>2.8940000000000001</v>
      </c>
      <c r="S149" s="24" t="str">
        <f t="shared" si="17"/>
        <v>S</v>
      </c>
      <c r="T149" s="23">
        <v>0.80200000000000005</v>
      </c>
      <c r="U149" s="24" t="str">
        <f t="shared" si="18"/>
        <v>S</v>
      </c>
      <c r="V149" s="23">
        <v>5.5819999999999999</v>
      </c>
      <c r="W149" s="24" t="str">
        <f t="shared" si="19"/>
        <v>S</v>
      </c>
      <c r="X149" s="36">
        <v>4.8579999999999997</v>
      </c>
      <c r="Y149" s="38" t="str">
        <f t="shared" si="20"/>
        <v>S</v>
      </c>
    </row>
    <row r="150" spans="1:25" ht="18" customHeight="1">
      <c r="A150" s="37">
        <v>620</v>
      </c>
      <c r="B150" s="20" t="s">
        <v>321</v>
      </c>
      <c r="C150" s="20" t="s">
        <v>322</v>
      </c>
      <c r="D150" s="20" t="s">
        <v>248</v>
      </c>
      <c r="E150" s="20"/>
      <c r="F150" s="20" t="s">
        <v>244</v>
      </c>
      <c r="G150" s="20" t="s">
        <v>158</v>
      </c>
      <c r="H150" s="20"/>
      <c r="I150" s="20"/>
      <c r="J150" s="21">
        <v>8</v>
      </c>
      <c r="K150" s="22">
        <v>1.04</v>
      </c>
      <c r="L150" s="23">
        <v>0.6</v>
      </c>
      <c r="M150" s="24" t="str">
        <f t="shared" si="14"/>
        <v>M</v>
      </c>
      <c r="N150" s="23">
        <v>22.057279999999999</v>
      </c>
      <c r="O150" s="24" t="str">
        <f t="shared" si="15"/>
        <v>M</v>
      </c>
      <c r="P150" s="23">
        <v>72.352000000000004</v>
      </c>
      <c r="Q150" s="24" t="str">
        <f t="shared" si="16"/>
        <v>M</v>
      </c>
      <c r="R150" s="23">
        <v>2.3039999999999998</v>
      </c>
      <c r="S150" s="24" t="str">
        <f t="shared" si="17"/>
        <v>S</v>
      </c>
      <c r="T150" s="23">
        <v>1.206</v>
      </c>
      <c r="U150" s="24" t="str">
        <f t="shared" si="18"/>
        <v>S</v>
      </c>
      <c r="V150" s="23">
        <v>20.66</v>
      </c>
      <c r="W150" s="24" t="str">
        <f t="shared" si="19"/>
        <v>S</v>
      </c>
      <c r="X150" s="36">
        <v>7.8780000000000001</v>
      </c>
      <c r="Y150" s="38" t="str">
        <f t="shared" si="20"/>
        <v>S</v>
      </c>
    </row>
    <row r="151" spans="1:25" ht="18" customHeight="1">
      <c r="A151" s="37">
        <v>621</v>
      </c>
      <c r="B151" s="20" t="s">
        <v>279</v>
      </c>
      <c r="C151" s="20" t="s">
        <v>257</v>
      </c>
      <c r="D151" s="20" t="s">
        <v>251</v>
      </c>
      <c r="E151" s="20"/>
      <c r="F151" s="20" t="s">
        <v>244</v>
      </c>
      <c r="G151" s="20" t="s">
        <v>158</v>
      </c>
      <c r="H151" s="20"/>
      <c r="I151" s="20"/>
      <c r="J151" s="21">
        <v>8.1999999999999993</v>
      </c>
      <c r="K151" s="22">
        <v>0.48</v>
      </c>
      <c r="L151" s="23">
        <v>0.6</v>
      </c>
      <c r="M151" s="24" t="str">
        <f t="shared" si="14"/>
        <v>M</v>
      </c>
      <c r="N151" s="23">
        <v>29.238720000000004</v>
      </c>
      <c r="O151" s="24" t="str">
        <f t="shared" si="15"/>
        <v>H</v>
      </c>
      <c r="P151" s="23">
        <v>121.4752</v>
      </c>
      <c r="Q151" s="24" t="str">
        <f t="shared" si="16"/>
        <v>M</v>
      </c>
      <c r="R151" s="23">
        <v>4.4740000000000002</v>
      </c>
      <c r="S151" s="24" t="str">
        <f t="shared" si="17"/>
        <v>S</v>
      </c>
      <c r="T151" s="23">
        <v>1.766</v>
      </c>
      <c r="U151" s="24" t="str">
        <f t="shared" si="18"/>
        <v>S</v>
      </c>
      <c r="V151" s="23">
        <v>26.98</v>
      </c>
      <c r="W151" s="24" t="str">
        <f t="shared" si="19"/>
        <v>S</v>
      </c>
      <c r="X151" s="36">
        <v>6.274</v>
      </c>
      <c r="Y151" s="38" t="str">
        <f t="shared" si="20"/>
        <v>S</v>
      </c>
    </row>
    <row r="152" spans="1:25" ht="18" customHeight="1">
      <c r="A152" s="37">
        <v>622</v>
      </c>
      <c r="B152" s="20" t="s">
        <v>306</v>
      </c>
      <c r="C152" s="20" t="s">
        <v>307</v>
      </c>
      <c r="D152" s="20" t="s">
        <v>308</v>
      </c>
      <c r="E152" s="20"/>
      <c r="F152" s="20" t="s">
        <v>244</v>
      </c>
      <c r="G152" s="20" t="s">
        <v>158</v>
      </c>
      <c r="H152" s="20" t="s">
        <v>323</v>
      </c>
      <c r="I152" s="20"/>
      <c r="J152" s="21">
        <v>8</v>
      </c>
      <c r="K152" s="22">
        <v>0.98</v>
      </c>
      <c r="L152" s="23">
        <v>0.6</v>
      </c>
      <c r="M152" s="24" t="str">
        <f t="shared" si="14"/>
        <v>M</v>
      </c>
      <c r="N152" s="23">
        <v>11.285120000000001</v>
      </c>
      <c r="O152" s="24" t="str">
        <f t="shared" si="15"/>
        <v>M</v>
      </c>
      <c r="P152" s="23">
        <v>152.6464</v>
      </c>
      <c r="Q152" s="24" t="str">
        <f t="shared" si="16"/>
        <v>H</v>
      </c>
      <c r="R152" s="23">
        <v>3.62</v>
      </c>
      <c r="S152" s="24" t="str">
        <f t="shared" si="17"/>
        <v>S</v>
      </c>
      <c r="T152" s="23">
        <v>1.1379999999999999</v>
      </c>
      <c r="U152" s="24" t="str">
        <f t="shared" si="18"/>
        <v>S</v>
      </c>
      <c r="V152" s="23">
        <v>19.63</v>
      </c>
      <c r="W152" s="24" t="str">
        <f t="shared" si="19"/>
        <v>S</v>
      </c>
      <c r="X152" s="36">
        <v>5.798</v>
      </c>
      <c r="Y152" s="38" t="str">
        <f t="shared" si="20"/>
        <v>S</v>
      </c>
    </row>
    <row r="153" spans="1:25" ht="18" customHeight="1">
      <c r="A153" s="37">
        <v>623</v>
      </c>
      <c r="B153" s="20" t="s">
        <v>324</v>
      </c>
      <c r="C153" s="20" t="s">
        <v>26</v>
      </c>
      <c r="D153" s="20" t="s">
        <v>251</v>
      </c>
      <c r="E153" s="20"/>
      <c r="F153" s="20" t="s">
        <v>244</v>
      </c>
      <c r="G153" s="20" t="s">
        <v>158</v>
      </c>
      <c r="H153" s="20" t="s">
        <v>325</v>
      </c>
      <c r="I153" s="20"/>
      <c r="J153" s="21">
        <v>7.9</v>
      </c>
      <c r="K153" s="22">
        <v>0.51</v>
      </c>
      <c r="L153" s="23">
        <v>0.6</v>
      </c>
      <c r="M153" s="24" t="str">
        <f t="shared" si="14"/>
        <v>M</v>
      </c>
      <c r="N153" s="23">
        <v>9.7462400000000002</v>
      </c>
      <c r="O153" s="24" t="str">
        <f t="shared" si="15"/>
        <v>M</v>
      </c>
      <c r="P153" s="23">
        <v>70.611200000000011</v>
      </c>
      <c r="Q153" s="24" t="str">
        <f t="shared" si="16"/>
        <v>M</v>
      </c>
      <c r="R153" s="23">
        <v>2.8079999999999998</v>
      </c>
      <c r="S153" s="24" t="str">
        <f t="shared" si="17"/>
        <v>S</v>
      </c>
      <c r="T153" s="23">
        <v>0.66600000000000004</v>
      </c>
      <c r="U153" s="24" t="str">
        <f t="shared" si="18"/>
        <v>S</v>
      </c>
      <c r="V153" s="23">
        <v>5.6719999999999997</v>
      </c>
      <c r="W153" s="24" t="str">
        <f t="shared" si="19"/>
        <v>S</v>
      </c>
      <c r="X153" s="36">
        <v>2.734</v>
      </c>
      <c r="Y153" s="38" t="str">
        <f t="shared" si="20"/>
        <v>S</v>
      </c>
    </row>
    <row r="154" spans="1:25" ht="18" customHeight="1">
      <c r="A154" s="37">
        <v>624</v>
      </c>
      <c r="B154" s="20" t="s">
        <v>304</v>
      </c>
      <c r="C154" s="20" t="s">
        <v>301</v>
      </c>
      <c r="D154" s="20" t="s">
        <v>251</v>
      </c>
      <c r="E154" s="20"/>
      <c r="F154" s="20" t="s">
        <v>244</v>
      </c>
      <c r="G154" s="20" t="s">
        <v>158</v>
      </c>
      <c r="H154" s="20" t="s">
        <v>326</v>
      </c>
      <c r="I154" s="20"/>
      <c r="J154" s="21">
        <v>8.4</v>
      </c>
      <c r="K154" s="22">
        <v>0.65</v>
      </c>
      <c r="L154" s="23">
        <v>0.3</v>
      </c>
      <c r="M154" s="24" t="str">
        <f t="shared" si="14"/>
        <v>L</v>
      </c>
      <c r="N154" s="23">
        <v>11.286</v>
      </c>
      <c r="O154" s="24" t="str">
        <f t="shared" si="15"/>
        <v>M</v>
      </c>
      <c r="P154" s="23">
        <v>534.96960000000001</v>
      </c>
      <c r="Q154" s="24" t="str">
        <f t="shared" si="16"/>
        <v>H</v>
      </c>
      <c r="R154" s="23">
        <v>1.8380000000000001</v>
      </c>
      <c r="S154" s="24" t="str">
        <f t="shared" si="17"/>
        <v>S</v>
      </c>
      <c r="T154" s="23">
        <v>0.58799999999999997</v>
      </c>
      <c r="U154" s="24" t="str">
        <f t="shared" si="18"/>
        <v>S</v>
      </c>
      <c r="V154" s="23">
        <v>10.59</v>
      </c>
      <c r="W154" s="24" t="str">
        <f t="shared" si="19"/>
        <v>S</v>
      </c>
      <c r="X154" s="36">
        <v>8.9920000000000009</v>
      </c>
      <c r="Y154" s="38" t="str">
        <f t="shared" si="20"/>
        <v>S</v>
      </c>
    </row>
    <row r="155" spans="1:25" ht="18" customHeight="1">
      <c r="A155" s="37">
        <v>625</v>
      </c>
      <c r="B155" s="20" t="s">
        <v>327</v>
      </c>
      <c r="C155" s="20" t="s">
        <v>328</v>
      </c>
      <c r="D155" s="20" t="s">
        <v>329</v>
      </c>
      <c r="E155" s="20" t="s">
        <v>330</v>
      </c>
      <c r="F155" s="20" t="s">
        <v>331</v>
      </c>
      <c r="G155" s="20" t="s">
        <v>29</v>
      </c>
      <c r="H155" s="20">
        <v>187</v>
      </c>
      <c r="I155" s="20" t="s">
        <v>31</v>
      </c>
      <c r="J155" s="21">
        <v>8.1999999999999993</v>
      </c>
      <c r="K155" s="36">
        <v>0.55000000000000004</v>
      </c>
      <c r="L155" s="23">
        <v>0.67499999999999993</v>
      </c>
      <c r="M155" s="24" t="str">
        <f t="shared" si="14"/>
        <v>M</v>
      </c>
      <c r="N155" s="23">
        <v>35.907200000000003</v>
      </c>
      <c r="O155" s="24" t="str">
        <f t="shared" si="15"/>
        <v>H</v>
      </c>
      <c r="P155" s="61">
        <v>89.868800000000007</v>
      </c>
      <c r="Q155" s="24" t="str">
        <f t="shared" si="16"/>
        <v>M</v>
      </c>
      <c r="R155" s="23">
        <v>2.0659999999999998</v>
      </c>
      <c r="S155" s="24" t="str">
        <f t="shared" si="17"/>
        <v>S</v>
      </c>
      <c r="T155" s="23">
        <v>1.63</v>
      </c>
      <c r="U155" s="24" t="str">
        <f t="shared" si="18"/>
        <v>S</v>
      </c>
      <c r="V155" s="23">
        <v>16.98</v>
      </c>
      <c r="W155" s="24" t="str">
        <f t="shared" si="19"/>
        <v>S</v>
      </c>
      <c r="X155" s="23">
        <v>13.02</v>
      </c>
      <c r="Y155" s="38" t="str">
        <f t="shared" si="20"/>
        <v>S</v>
      </c>
    </row>
    <row r="156" spans="1:25" ht="18" customHeight="1">
      <c r="A156" s="37">
        <v>626</v>
      </c>
      <c r="B156" s="20" t="s">
        <v>332</v>
      </c>
      <c r="C156" s="20"/>
      <c r="D156" s="20" t="s">
        <v>333</v>
      </c>
      <c r="E156" s="20" t="s">
        <v>334</v>
      </c>
      <c r="F156" s="20" t="s">
        <v>335</v>
      </c>
      <c r="G156" s="20" t="s">
        <v>158</v>
      </c>
      <c r="H156" s="20"/>
      <c r="I156" s="20" t="s">
        <v>31</v>
      </c>
      <c r="J156" s="21">
        <v>8.1999999999999993</v>
      </c>
      <c r="K156" s="36">
        <v>0.35</v>
      </c>
      <c r="L156" s="23">
        <v>0.99</v>
      </c>
      <c r="M156" s="24" t="str">
        <f t="shared" si="14"/>
        <v>H</v>
      </c>
      <c r="N156" s="23">
        <v>46.166400000000003</v>
      </c>
      <c r="O156" s="24" t="str">
        <f t="shared" si="15"/>
        <v>H</v>
      </c>
      <c r="P156" s="61">
        <v>142.7456</v>
      </c>
      <c r="Q156" s="24" t="str">
        <f t="shared" si="16"/>
        <v>H</v>
      </c>
      <c r="R156" s="23">
        <v>2.89</v>
      </c>
      <c r="S156" s="24" t="str">
        <f t="shared" si="17"/>
        <v>S</v>
      </c>
      <c r="T156" s="23">
        <v>2.36</v>
      </c>
      <c r="U156" s="24" t="str">
        <f t="shared" si="18"/>
        <v>S</v>
      </c>
      <c r="V156" s="23">
        <v>12.24</v>
      </c>
      <c r="W156" s="24" t="str">
        <f t="shared" si="19"/>
        <v>S</v>
      </c>
      <c r="X156" s="23">
        <v>9.1519999999999992</v>
      </c>
      <c r="Y156" s="38" t="str">
        <f t="shared" si="20"/>
        <v>S</v>
      </c>
    </row>
    <row r="157" spans="1:25" ht="18" customHeight="1">
      <c r="A157" s="37">
        <v>627</v>
      </c>
      <c r="B157" s="20" t="s">
        <v>336</v>
      </c>
      <c r="C157" s="20"/>
      <c r="D157" s="20" t="s">
        <v>337</v>
      </c>
      <c r="E157" s="20" t="s">
        <v>338</v>
      </c>
      <c r="F157" s="20" t="s">
        <v>339</v>
      </c>
      <c r="G157" s="20" t="s">
        <v>340</v>
      </c>
      <c r="H157" s="20" t="s">
        <v>341</v>
      </c>
      <c r="I157" s="20" t="s">
        <v>31</v>
      </c>
      <c r="J157" s="21">
        <v>7.9</v>
      </c>
      <c r="K157" s="36">
        <v>0.44</v>
      </c>
      <c r="L157" s="23">
        <v>0.76</v>
      </c>
      <c r="M157" s="24" t="str">
        <f t="shared" si="14"/>
        <v>H</v>
      </c>
      <c r="N157" s="23">
        <v>14.362880000000001</v>
      </c>
      <c r="O157" s="24" t="str">
        <f t="shared" si="15"/>
        <v>M</v>
      </c>
      <c r="P157" s="23">
        <v>88.42</v>
      </c>
      <c r="Q157" s="24" t="str">
        <f t="shared" si="16"/>
        <v>M</v>
      </c>
      <c r="R157" s="23">
        <v>2.2440000000000002</v>
      </c>
      <c r="S157" s="24" t="str">
        <f t="shared" si="17"/>
        <v>S</v>
      </c>
      <c r="T157" s="23">
        <v>2.6080000000000001</v>
      </c>
      <c r="U157" s="24" t="str">
        <f t="shared" si="18"/>
        <v>S</v>
      </c>
      <c r="V157" s="23">
        <v>21.2</v>
      </c>
      <c r="W157" s="24" t="str">
        <f t="shared" si="19"/>
        <v>S</v>
      </c>
      <c r="X157" s="23">
        <v>12.74</v>
      </c>
      <c r="Y157" s="38" t="str">
        <f t="shared" si="20"/>
        <v>S</v>
      </c>
    </row>
    <row r="158" spans="1:25" ht="18" customHeight="1">
      <c r="A158" s="37">
        <v>628</v>
      </c>
      <c r="B158" s="20" t="s">
        <v>342</v>
      </c>
      <c r="C158" s="20"/>
      <c r="D158" s="20" t="s">
        <v>337</v>
      </c>
      <c r="E158" s="20" t="s">
        <v>338</v>
      </c>
      <c r="F158" s="20" t="s">
        <v>339</v>
      </c>
      <c r="G158" s="20" t="s">
        <v>340</v>
      </c>
      <c r="H158" s="20" t="s">
        <v>343</v>
      </c>
      <c r="I158" s="20" t="s">
        <v>31</v>
      </c>
      <c r="J158" s="21">
        <v>7.5</v>
      </c>
      <c r="K158" s="36">
        <v>0.17</v>
      </c>
      <c r="L158" s="23">
        <v>0.82499999999999996</v>
      </c>
      <c r="M158" s="24" t="str">
        <f t="shared" si="14"/>
        <v>H</v>
      </c>
      <c r="N158" s="23">
        <v>16.414720000000003</v>
      </c>
      <c r="O158" s="24" t="str">
        <f t="shared" si="15"/>
        <v>M</v>
      </c>
      <c r="P158" s="23">
        <v>59.622400000000006</v>
      </c>
      <c r="Q158" s="24" t="str">
        <f t="shared" si="16"/>
        <v>M</v>
      </c>
      <c r="R158" s="23">
        <v>4.28</v>
      </c>
      <c r="S158" s="24" t="str">
        <f t="shared" si="17"/>
        <v>S</v>
      </c>
      <c r="T158" s="23">
        <v>3.036</v>
      </c>
      <c r="U158" s="24" t="str">
        <f t="shared" si="18"/>
        <v>S</v>
      </c>
      <c r="V158" s="23">
        <v>28.34</v>
      </c>
      <c r="W158" s="24" t="str">
        <f t="shared" si="19"/>
        <v>S</v>
      </c>
      <c r="X158" s="23">
        <v>18.04</v>
      </c>
      <c r="Y158" s="38" t="str">
        <f t="shared" si="20"/>
        <v>S</v>
      </c>
    </row>
    <row r="159" spans="1:25" ht="18" customHeight="1">
      <c r="A159" s="37">
        <v>629</v>
      </c>
      <c r="B159" s="20" t="s">
        <v>344</v>
      </c>
      <c r="C159" s="20"/>
      <c r="D159" s="20" t="s">
        <v>337</v>
      </c>
      <c r="E159" s="20" t="s">
        <v>338</v>
      </c>
      <c r="F159" s="20" t="s">
        <v>339</v>
      </c>
      <c r="G159" s="20" t="s">
        <v>340</v>
      </c>
      <c r="H159" s="20" t="s">
        <v>345</v>
      </c>
      <c r="I159" s="20" t="s">
        <v>31</v>
      </c>
      <c r="J159" s="21">
        <v>7.5</v>
      </c>
      <c r="K159" s="36">
        <v>0.17</v>
      </c>
      <c r="L159" s="23">
        <v>0.67499999999999993</v>
      </c>
      <c r="M159" s="24" t="str">
        <f t="shared" si="14"/>
        <v>M</v>
      </c>
      <c r="N159" s="23">
        <v>21.544320000000003</v>
      </c>
      <c r="O159" s="24" t="str">
        <f t="shared" si="15"/>
        <v>M</v>
      </c>
      <c r="P159" s="23">
        <v>88.25</v>
      </c>
      <c r="Q159" s="24" t="str">
        <f t="shared" si="16"/>
        <v>M</v>
      </c>
      <c r="R159" s="23">
        <v>3.3740000000000001</v>
      </c>
      <c r="S159" s="24" t="str">
        <f t="shared" si="17"/>
        <v>S</v>
      </c>
      <c r="T159" s="23">
        <v>1.714</v>
      </c>
      <c r="U159" s="24" t="str">
        <f t="shared" si="18"/>
        <v>S</v>
      </c>
      <c r="V159" s="23">
        <v>28.28</v>
      </c>
      <c r="W159" s="24" t="str">
        <f t="shared" si="19"/>
        <v>S</v>
      </c>
      <c r="X159" s="23">
        <v>16.350000000000001</v>
      </c>
      <c r="Y159" s="38" t="str">
        <f t="shared" si="20"/>
        <v>S</v>
      </c>
    </row>
    <row r="160" spans="1:25" ht="18" customHeight="1">
      <c r="A160" s="37">
        <v>630</v>
      </c>
      <c r="B160" s="20" t="s">
        <v>346</v>
      </c>
      <c r="C160" s="20"/>
      <c r="D160" s="20" t="s">
        <v>337</v>
      </c>
      <c r="E160" s="20" t="s">
        <v>338</v>
      </c>
      <c r="F160" s="20" t="s">
        <v>339</v>
      </c>
      <c r="G160" s="20" t="s">
        <v>340</v>
      </c>
      <c r="H160" s="20" t="s">
        <v>347</v>
      </c>
      <c r="I160" s="20" t="s">
        <v>31</v>
      </c>
      <c r="J160" s="21">
        <v>7.6</v>
      </c>
      <c r="K160" s="36">
        <v>0.7</v>
      </c>
      <c r="L160" s="23">
        <v>0.98999999999999988</v>
      </c>
      <c r="M160" s="24" t="str">
        <f t="shared" si="14"/>
        <v>H</v>
      </c>
      <c r="N160" s="23">
        <v>15.901760000000001</v>
      </c>
      <c r="O160" s="24" t="str">
        <f t="shared" si="15"/>
        <v>M</v>
      </c>
      <c r="P160" s="23">
        <v>73.5488</v>
      </c>
      <c r="Q160" s="24" t="str">
        <f t="shared" si="16"/>
        <v>M</v>
      </c>
      <c r="R160" s="23">
        <v>3.0859999999999999</v>
      </c>
      <c r="S160" s="24" t="str">
        <f t="shared" si="17"/>
        <v>S</v>
      </c>
      <c r="T160" s="23">
        <v>1.548</v>
      </c>
      <c r="U160" s="24" t="str">
        <f t="shared" si="18"/>
        <v>S</v>
      </c>
      <c r="V160" s="23">
        <v>20.5</v>
      </c>
      <c r="W160" s="24" t="str">
        <f t="shared" si="19"/>
        <v>S</v>
      </c>
      <c r="X160" s="23">
        <v>11.74</v>
      </c>
      <c r="Y160" s="38" t="str">
        <f t="shared" si="20"/>
        <v>S</v>
      </c>
    </row>
    <row r="161" spans="1:25" ht="18" customHeight="1">
      <c r="A161" s="37">
        <v>631</v>
      </c>
      <c r="B161" s="20" t="s">
        <v>348</v>
      </c>
      <c r="C161" s="20"/>
      <c r="D161" s="20" t="s">
        <v>337</v>
      </c>
      <c r="E161" s="20" t="s">
        <v>338</v>
      </c>
      <c r="F161" s="20" t="s">
        <v>339</v>
      </c>
      <c r="G161" s="20" t="s">
        <v>340</v>
      </c>
      <c r="H161" s="20" t="s">
        <v>349</v>
      </c>
      <c r="I161" s="20" t="s">
        <v>31</v>
      </c>
      <c r="J161" s="21">
        <v>7.7</v>
      </c>
      <c r="K161" s="36">
        <v>0.33</v>
      </c>
      <c r="L161" s="23">
        <v>0.76</v>
      </c>
      <c r="M161" s="24" t="str">
        <f t="shared" si="14"/>
        <v>H</v>
      </c>
      <c r="N161" s="23">
        <v>21.031360000000003</v>
      </c>
      <c r="O161" s="24" t="str">
        <f t="shared" si="15"/>
        <v>M</v>
      </c>
      <c r="P161" s="23">
        <v>88.508800000000008</v>
      </c>
      <c r="Q161" s="24" t="str">
        <f t="shared" si="16"/>
        <v>M</v>
      </c>
      <c r="R161" s="23">
        <v>3.1619999999999999</v>
      </c>
      <c r="S161" s="24" t="str">
        <f t="shared" si="17"/>
        <v>S</v>
      </c>
      <c r="T161" s="23">
        <v>0.88800000000000001</v>
      </c>
      <c r="U161" s="24" t="str">
        <f t="shared" si="18"/>
        <v>S</v>
      </c>
      <c r="V161" s="23">
        <v>6.73</v>
      </c>
      <c r="W161" s="24" t="str">
        <f t="shared" si="19"/>
        <v>S</v>
      </c>
      <c r="X161" s="23">
        <v>12.11</v>
      </c>
      <c r="Y161" s="38" t="str">
        <f t="shared" si="20"/>
        <v>S</v>
      </c>
    </row>
    <row r="162" spans="1:25" ht="18" customHeight="1">
      <c r="A162" s="37">
        <v>632</v>
      </c>
      <c r="B162" s="20" t="s">
        <v>350</v>
      </c>
      <c r="C162" s="20"/>
      <c r="D162" s="20" t="s">
        <v>337</v>
      </c>
      <c r="E162" s="20" t="s">
        <v>338</v>
      </c>
      <c r="F162" s="20" t="s">
        <v>339</v>
      </c>
      <c r="G162" s="20" t="s">
        <v>340</v>
      </c>
      <c r="H162" s="20" t="s">
        <v>351</v>
      </c>
      <c r="I162" s="20" t="s">
        <v>31</v>
      </c>
      <c r="J162" s="21">
        <v>7.7</v>
      </c>
      <c r="K162" s="36">
        <v>0.59</v>
      </c>
      <c r="L162" s="23">
        <v>0.89999999999999991</v>
      </c>
      <c r="M162" s="24" t="str">
        <f t="shared" si="14"/>
        <v>H</v>
      </c>
      <c r="N162" s="23">
        <v>12.311040000000002</v>
      </c>
      <c r="O162" s="24" t="str">
        <f t="shared" si="15"/>
        <v>M</v>
      </c>
      <c r="P162" s="23">
        <v>72.44</v>
      </c>
      <c r="Q162" s="24" t="str">
        <f t="shared" si="16"/>
        <v>M</v>
      </c>
      <c r="R162" s="23">
        <v>2.9660000000000002</v>
      </c>
      <c r="S162" s="24" t="str">
        <f t="shared" si="17"/>
        <v>S</v>
      </c>
      <c r="T162" s="23">
        <v>0.98399999999999999</v>
      </c>
      <c r="U162" s="24" t="str">
        <f t="shared" si="18"/>
        <v>S</v>
      </c>
      <c r="V162" s="23">
        <v>22.12</v>
      </c>
      <c r="W162" s="24" t="str">
        <f t="shared" si="19"/>
        <v>S</v>
      </c>
      <c r="X162" s="23">
        <v>6.5659999999999998</v>
      </c>
      <c r="Y162" s="38" t="str">
        <f t="shared" si="20"/>
        <v>S</v>
      </c>
    </row>
    <row r="163" spans="1:25" ht="18" customHeight="1">
      <c r="A163" s="37">
        <v>633</v>
      </c>
      <c r="B163" s="20" t="s">
        <v>304</v>
      </c>
      <c r="C163" s="20"/>
      <c r="D163" s="20" t="s">
        <v>337</v>
      </c>
      <c r="E163" s="20" t="s">
        <v>338</v>
      </c>
      <c r="F163" s="20" t="s">
        <v>339</v>
      </c>
      <c r="G163" s="20" t="s">
        <v>340</v>
      </c>
      <c r="H163" s="20" t="s">
        <v>352</v>
      </c>
      <c r="I163" s="20" t="s">
        <v>31</v>
      </c>
      <c r="J163" s="21">
        <v>8</v>
      </c>
      <c r="K163" s="36">
        <v>0.18</v>
      </c>
      <c r="L163" s="23">
        <v>0.76</v>
      </c>
      <c r="M163" s="24" t="str">
        <f t="shared" si="14"/>
        <v>H</v>
      </c>
      <c r="N163" s="23">
        <v>17.440640000000002</v>
      </c>
      <c r="O163" s="24" t="str">
        <f t="shared" si="15"/>
        <v>M</v>
      </c>
      <c r="P163" s="23">
        <v>68.099999999999994</v>
      </c>
      <c r="Q163" s="24" t="str">
        <f t="shared" si="16"/>
        <v>M</v>
      </c>
      <c r="R163" s="23">
        <v>3.4620000000000002</v>
      </c>
      <c r="S163" s="24" t="str">
        <f t="shared" si="17"/>
        <v>S</v>
      </c>
      <c r="T163" s="23">
        <v>1.962</v>
      </c>
      <c r="U163" s="24" t="str">
        <f t="shared" si="18"/>
        <v>S</v>
      </c>
      <c r="V163" s="23">
        <v>24.98</v>
      </c>
      <c r="W163" s="24" t="str">
        <f t="shared" si="19"/>
        <v>S</v>
      </c>
      <c r="X163" s="23">
        <v>12.76</v>
      </c>
      <c r="Y163" s="38" t="str">
        <f t="shared" si="20"/>
        <v>S</v>
      </c>
    </row>
    <row r="164" spans="1:25" ht="18" customHeight="1">
      <c r="A164" s="37">
        <v>634</v>
      </c>
      <c r="B164" s="20" t="s">
        <v>353</v>
      </c>
      <c r="C164" s="20"/>
      <c r="D164" s="20" t="s">
        <v>337</v>
      </c>
      <c r="E164" s="20" t="s">
        <v>338</v>
      </c>
      <c r="F164" s="20" t="s">
        <v>339</v>
      </c>
      <c r="G164" s="20" t="s">
        <v>340</v>
      </c>
      <c r="H164" s="20" t="s">
        <v>354</v>
      </c>
      <c r="I164" s="20" t="s">
        <v>31</v>
      </c>
      <c r="J164" s="21">
        <v>7.7</v>
      </c>
      <c r="K164" s="36">
        <v>0.3</v>
      </c>
      <c r="L164" s="23">
        <v>0.89999999999999991</v>
      </c>
      <c r="M164" s="24" t="str">
        <f t="shared" si="14"/>
        <v>H</v>
      </c>
      <c r="N164" s="23">
        <v>18.979520000000001</v>
      </c>
      <c r="O164" s="24" t="str">
        <f t="shared" si="15"/>
        <v>M</v>
      </c>
      <c r="P164" s="23">
        <v>97.049600000000012</v>
      </c>
      <c r="Q164" s="24" t="str">
        <f t="shared" si="16"/>
        <v>M</v>
      </c>
      <c r="R164" s="23">
        <v>2.988</v>
      </c>
      <c r="S164" s="24" t="str">
        <f t="shared" si="17"/>
        <v>S</v>
      </c>
      <c r="T164" s="23">
        <v>1.052</v>
      </c>
      <c r="U164" s="24" t="str">
        <f t="shared" si="18"/>
        <v>S</v>
      </c>
      <c r="V164" s="23">
        <v>6.7679999999999998</v>
      </c>
      <c r="W164" s="24" t="str">
        <f t="shared" si="19"/>
        <v>S</v>
      </c>
      <c r="X164" s="23">
        <v>11.74</v>
      </c>
      <c r="Y164" s="38" t="str">
        <f t="shared" si="20"/>
        <v>S</v>
      </c>
    </row>
    <row r="165" spans="1:25" ht="18" customHeight="1">
      <c r="A165" s="37">
        <v>635</v>
      </c>
      <c r="B165" s="20" t="s">
        <v>355</v>
      </c>
      <c r="C165" s="20"/>
      <c r="D165" s="20" t="s">
        <v>337</v>
      </c>
      <c r="E165" s="20" t="s">
        <v>338</v>
      </c>
      <c r="F165" s="20" t="s">
        <v>339</v>
      </c>
      <c r="G165" s="20" t="s">
        <v>340</v>
      </c>
      <c r="H165" s="20" t="s">
        <v>356</v>
      </c>
      <c r="I165" s="20" t="s">
        <v>31</v>
      </c>
      <c r="J165" s="21">
        <v>8.1</v>
      </c>
      <c r="K165" s="36">
        <v>0.21</v>
      </c>
      <c r="L165" s="23">
        <v>0.6</v>
      </c>
      <c r="M165" s="24" t="str">
        <f t="shared" si="14"/>
        <v>M</v>
      </c>
      <c r="N165" s="23">
        <v>10.772160000000001</v>
      </c>
      <c r="O165" s="24" t="str">
        <f t="shared" si="15"/>
        <v>M</v>
      </c>
      <c r="P165" s="23">
        <v>95.1</v>
      </c>
      <c r="Q165" s="24" t="str">
        <f t="shared" si="16"/>
        <v>M</v>
      </c>
      <c r="R165" s="23">
        <v>1.206</v>
      </c>
      <c r="S165" s="24" t="str">
        <f t="shared" si="17"/>
        <v>S</v>
      </c>
      <c r="T165" s="23">
        <v>1.272</v>
      </c>
      <c r="U165" s="24" t="str">
        <f t="shared" si="18"/>
        <v>S</v>
      </c>
      <c r="V165" s="23">
        <v>12.13</v>
      </c>
      <c r="W165" s="24" t="str">
        <f t="shared" si="19"/>
        <v>S</v>
      </c>
      <c r="X165" s="23">
        <v>9.4139999999999997</v>
      </c>
      <c r="Y165" s="38" t="str">
        <f t="shared" si="20"/>
        <v>S</v>
      </c>
    </row>
    <row r="166" spans="1:25" ht="18" customHeight="1">
      <c r="A166" s="37">
        <v>636</v>
      </c>
      <c r="B166" s="20" t="s">
        <v>357</v>
      </c>
      <c r="C166" s="20"/>
      <c r="D166" s="20" t="s">
        <v>337</v>
      </c>
      <c r="E166" s="20" t="s">
        <v>338</v>
      </c>
      <c r="F166" s="20" t="s">
        <v>339</v>
      </c>
      <c r="G166" s="20" t="s">
        <v>340</v>
      </c>
      <c r="H166" s="20" t="s">
        <v>358</v>
      </c>
      <c r="I166" s="20" t="s">
        <v>31</v>
      </c>
      <c r="J166" s="21">
        <v>7.5</v>
      </c>
      <c r="K166" s="36">
        <v>0.21</v>
      </c>
      <c r="L166" s="23">
        <v>0.82499999999999996</v>
      </c>
      <c r="M166" s="24" t="str">
        <f t="shared" si="14"/>
        <v>H</v>
      </c>
      <c r="N166" s="23">
        <v>28.725760000000001</v>
      </c>
      <c r="O166" s="24" t="str">
        <f t="shared" si="15"/>
        <v>H</v>
      </c>
      <c r="P166" s="23">
        <v>150.47040000000001</v>
      </c>
      <c r="Q166" s="24" t="str">
        <f t="shared" si="16"/>
        <v>H</v>
      </c>
      <c r="R166" s="23">
        <v>3.4620000000000002</v>
      </c>
      <c r="S166" s="24" t="str">
        <f t="shared" si="17"/>
        <v>S</v>
      </c>
      <c r="T166" s="23">
        <v>1.976</v>
      </c>
      <c r="U166" s="24" t="str">
        <f t="shared" si="18"/>
        <v>S</v>
      </c>
      <c r="V166" s="23">
        <v>28.08</v>
      </c>
      <c r="W166" s="24" t="str">
        <f t="shared" si="19"/>
        <v>S</v>
      </c>
      <c r="X166" s="23">
        <v>16.29</v>
      </c>
      <c r="Y166" s="38" t="str">
        <f t="shared" si="20"/>
        <v>S</v>
      </c>
    </row>
    <row r="167" spans="1:25" ht="18" customHeight="1">
      <c r="A167" s="37">
        <v>637</v>
      </c>
      <c r="B167" s="20" t="s">
        <v>359</v>
      </c>
      <c r="C167" s="20"/>
      <c r="D167" s="20" t="s">
        <v>337</v>
      </c>
      <c r="E167" s="20" t="s">
        <v>338</v>
      </c>
      <c r="F167" s="20" t="s">
        <v>339</v>
      </c>
      <c r="G167" s="20" t="s">
        <v>340</v>
      </c>
      <c r="H167" s="20" t="s">
        <v>360</v>
      </c>
      <c r="I167" s="20" t="s">
        <v>31</v>
      </c>
      <c r="J167" s="21">
        <v>7.8</v>
      </c>
      <c r="K167" s="36">
        <v>0.8</v>
      </c>
      <c r="L167" s="23">
        <v>0.82499999999999996</v>
      </c>
      <c r="M167" s="24" t="str">
        <f t="shared" si="14"/>
        <v>H</v>
      </c>
      <c r="N167" s="23">
        <v>29.751680000000004</v>
      </c>
      <c r="O167" s="24" t="str">
        <f t="shared" si="15"/>
        <v>H</v>
      </c>
      <c r="P167" s="23">
        <v>64.56</v>
      </c>
      <c r="Q167" s="24" t="str">
        <f t="shared" si="16"/>
        <v>M</v>
      </c>
      <c r="R167" s="23">
        <v>2.7639999999999998</v>
      </c>
      <c r="S167" s="24" t="str">
        <f t="shared" si="17"/>
        <v>S</v>
      </c>
      <c r="T167" s="23">
        <v>1.6439999999999999</v>
      </c>
      <c r="U167" s="24" t="str">
        <f t="shared" si="18"/>
        <v>S</v>
      </c>
      <c r="V167" s="23">
        <v>21.24</v>
      </c>
      <c r="W167" s="24" t="str">
        <f t="shared" si="19"/>
        <v>S</v>
      </c>
      <c r="X167" s="23">
        <v>11.05</v>
      </c>
      <c r="Y167" s="38" t="str">
        <f t="shared" si="20"/>
        <v>S</v>
      </c>
    </row>
    <row r="168" spans="1:25" ht="18" customHeight="1">
      <c r="A168" s="37">
        <v>638</v>
      </c>
      <c r="B168" s="20" t="s">
        <v>361</v>
      </c>
      <c r="C168" s="20"/>
      <c r="D168" s="20" t="s">
        <v>337</v>
      </c>
      <c r="E168" s="20" t="s">
        <v>338</v>
      </c>
      <c r="F168" s="20" t="s">
        <v>339</v>
      </c>
      <c r="G168" s="20" t="s">
        <v>340</v>
      </c>
      <c r="H168" s="20" t="s">
        <v>362</v>
      </c>
      <c r="I168" s="20" t="s">
        <v>31</v>
      </c>
      <c r="J168" s="21">
        <v>8.3000000000000007</v>
      </c>
      <c r="K168" s="36">
        <v>0.21</v>
      </c>
      <c r="L168" s="23">
        <v>0.6</v>
      </c>
      <c r="M168" s="24" t="str">
        <f t="shared" si="14"/>
        <v>M</v>
      </c>
      <c r="N168" s="23">
        <v>21.031360000000003</v>
      </c>
      <c r="O168" s="24" t="str">
        <f t="shared" si="15"/>
        <v>M</v>
      </c>
      <c r="P168" s="23">
        <v>90.25</v>
      </c>
      <c r="Q168" s="24" t="str">
        <f t="shared" si="16"/>
        <v>M</v>
      </c>
      <c r="R168" s="23">
        <v>0.86</v>
      </c>
      <c r="S168" s="24" t="str">
        <f t="shared" si="17"/>
        <v>S</v>
      </c>
      <c r="T168" s="23">
        <v>1.246</v>
      </c>
      <c r="U168" s="24" t="str">
        <f t="shared" si="18"/>
        <v>S</v>
      </c>
      <c r="V168" s="23">
        <v>9.7279999999999998</v>
      </c>
      <c r="W168" s="24" t="str">
        <f t="shared" si="19"/>
        <v>S</v>
      </c>
      <c r="X168" s="23">
        <v>8.548</v>
      </c>
      <c r="Y168" s="38" t="str">
        <f t="shared" si="20"/>
        <v>S</v>
      </c>
    </row>
    <row r="169" spans="1:25" ht="18" customHeight="1">
      <c r="A169" s="37">
        <v>639</v>
      </c>
      <c r="B169" s="20" t="s">
        <v>314</v>
      </c>
      <c r="C169" s="20"/>
      <c r="D169" s="20" t="s">
        <v>337</v>
      </c>
      <c r="E169" s="20" t="s">
        <v>338</v>
      </c>
      <c r="F169" s="20" t="s">
        <v>339</v>
      </c>
      <c r="G169" s="20" t="s">
        <v>340</v>
      </c>
      <c r="H169" s="20" t="s">
        <v>343</v>
      </c>
      <c r="I169" s="20" t="s">
        <v>31</v>
      </c>
      <c r="J169" s="21">
        <v>7.9</v>
      </c>
      <c r="K169" s="36">
        <v>0.22</v>
      </c>
      <c r="L169" s="23">
        <v>0.97499999999999998</v>
      </c>
      <c r="M169" s="24" t="str">
        <f t="shared" si="14"/>
        <v>H</v>
      </c>
      <c r="N169" s="23">
        <v>22.057279999999999</v>
      </c>
      <c r="O169" s="24" t="str">
        <f t="shared" si="15"/>
        <v>M</v>
      </c>
      <c r="P169" s="23">
        <v>65.334400000000002</v>
      </c>
      <c r="Q169" s="24" t="str">
        <f t="shared" si="16"/>
        <v>M</v>
      </c>
      <c r="R169" s="23">
        <v>3.5019999999999998</v>
      </c>
      <c r="S169" s="24" t="str">
        <f t="shared" si="17"/>
        <v>S</v>
      </c>
      <c r="T169" s="23">
        <v>1.19</v>
      </c>
      <c r="U169" s="24" t="str">
        <f t="shared" si="18"/>
        <v>S</v>
      </c>
      <c r="V169" s="23">
        <v>13.36</v>
      </c>
      <c r="W169" s="24" t="str">
        <f t="shared" si="19"/>
        <v>S</v>
      </c>
      <c r="X169" s="23">
        <v>11.93</v>
      </c>
      <c r="Y169" s="38" t="str">
        <f t="shared" si="20"/>
        <v>S</v>
      </c>
    </row>
    <row r="170" spans="1:25" ht="18" customHeight="1">
      <c r="A170" s="37">
        <v>640</v>
      </c>
      <c r="B170" s="20" t="s">
        <v>256</v>
      </c>
      <c r="C170" s="20"/>
      <c r="D170" s="20" t="s">
        <v>337</v>
      </c>
      <c r="E170" s="20" t="s">
        <v>338</v>
      </c>
      <c r="F170" s="20" t="s">
        <v>339</v>
      </c>
      <c r="G170" s="20" t="s">
        <v>340</v>
      </c>
      <c r="H170" s="20" t="s">
        <v>363</v>
      </c>
      <c r="I170" s="20" t="s">
        <v>31</v>
      </c>
      <c r="J170" s="21">
        <v>8</v>
      </c>
      <c r="K170" s="36">
        <v>0.23</v>
      </c>
      <c r="L170" s="23">
        <v>0.89999999999999991</v>
      </c>
      <c r="M170" s="24" t="str">
        <f t="shared" si="14"/>
        <v>H</v>
      </c>
      <c r="N170" s="23">
        <v>18.979520000000001</v>
      </c>
      <c r="O170" s="24" t="str">
        <f t="shared" si="15"/>
        <v>M</v>
      </c>
      <c r="P170" s="23">
        <v>118.91840000000001</v>
      </c>
      <c r="Q170" s="24" t="str">
        <f t="shared" si="16"/>
        <v>M</v>
      </c>
      <c r="R170" s="23">
        <v>3.3639999999999999</v>
      </c>
      <c r="S170" s="24" t="str">
        <f t="shared" si="17"/>
        <v>S</v>
      </c>
      <c r="T170" s="23">
        <v>1.1080000000000001</v>
      </c>
      <c r="U170" s="24" t="str">
        <f t="shared" si="18"/>
        <v>S</v>
      </c>
      <c r="V170" s="23">
        <v>13.39</v>
      </c>
      <c r="W170" s="24" t="str">
        <f t="shared" si="19"/>
        <v>S</v>
      </c>
      <c r="X170" s="23">
        <v>12.59</v>
      </c>
      <c r="Y170" s="38" t="str">
        <f t="shared" si="20"/>
        <v>S</v>
      </c>
    </row>
    <row r="171" spans="1:25" ht="18" customHeight="1">
      <c r="A171" s="37">
        <v>641</v>
      </c>
      <c r="B171" s="20" t="s">
        <v>364</v>
      </c>
      <c r="C171" s="20"/>
      <c r="D171" s="20" t="s">
        <v>337</v>
      </c>
      <c r="E171" s="20" t="s">
        <v>338</v>
      </c>
      <c r="F171" s="20" t="s">
        <v>339</v>
      </c>
      <c r="G171" s="20" t="s">
        <v>340</v>
      </c>
      <c r="H171" s="20" t="s">
        <v>351</v>
      </c>
      <c r="I171" s="20" t="s">
        <v>31</v>
      </c>
      <c r="J171" s="21">
        <v>7.8</v>
      </c>
      <c r="K171" s="36">
        <v>0.76</v>
      </c>
      <c r="L171" s="23">
        <v>0.98999999999999988</v>
      </c>
      <c r="M171" s="24" t="str">
        <f t="shared" si="14"/>
        <v>H</v>
      </c>
      <c r="N171" s="23">
        <v>12.311040000000002</v>
      </c>
      <c r="O171" s="24" t="str">
        <f t="shared" si="15"/>
        <v>M</v>
      </c>
      <c r="P171" s="23">
        <v>146</v>
      </c>
      <c r="Q171" s="24" t="str">
        <f t="shared" si="16"/>
        <v>H</v>
      </c>
      <c r="R171" s="23">
        <v>2.9540000000000002</v>
      </c>
      <c r="S171" s="24" t="str">
        <f t="shared" si="17"/>
        <v>S</v>
      </c>
      <c r="T171" s="23">
        <v>1.3140000000000001</v>
      </c>
      <c r="U171" s="24" t="str">
        <f t="shared" si="18"/>
        <v>S</v>
      </c>
      <c r="V171" s="23">
        <v>21.72</v>
      </c>
      <c r="W171" s="24" t="str">
        <f t="shared" si="19"/>
        <v>S</v>
      </c>
      <c r="X171" s="23">
        <v>7.9139999999999997</v>
      </c>
      <c r="Y171" s="38" t="str">
        <f t="shared" si="20"/>
        <v>S</v>
      </c>
    </row>
    <row r="172" spans="1:25" ht="18" customHeight="1">
      <c r="A172" s="37">
        <v>642</v>
      </c>
      <c r="B172" s="20" t="s">
        <v>365</v>
      </c>
      <c r="C172" s="20"/>
      <c r="D172" s="20" t="s">
        <v>337</v>
      </c>
      <c r="E172" s="20" t="s">
        <v>338</v>
      </c>
      <c r="F172" s="20" t="s">
        <v>339</v>
      </c>
      <c r="G172" s="20" t="s">
        <v>340</v>
      </c>
      <c r="H172" s="20" t="s">
        <v>351</v>
      </c>
      <c r="I172" s="20" t="s">
        <v>31</v>
      </c>
      <c r="J172" s="21">
        <v>8.4</v>
      </c>
      <c r="K172" s="36">
        <v>0.19</v>
      </c>
      <c r="L172" s="23">
        <v>0.89999999999999991</v>
      </c>
      <c r="M172" s="24" t="str">
        <f t="shared" si="14"/>
        <v>H</v>
      </c>
      <c r="N172" s="23">
        <v>21.544320000000003</v>
      </c>
      <c r="O172" s="24" t="str">
        <f t="shared" si="15"/>
        <v>M</v>
      </c>
      <c r="P172" s="23">
        <v>122.44</v>
      </c>
      <c r="Q172" s="24" t="str">
        <f t="shared" si="16"/>
        <v>M</v>
      </c>
      <c r="R172" s="23">
        <v>0.72799999999999998</v>
      </c>
      <c r="S172" s="24" t="str">
        <f t="shared" si="17"/>
        <v>S</v>
      </c>
      <c r="T172" s="23">
        <v>1.204</v>
      </c>
      <c r="U172" s="24" t="str">
        <f t="shared" si="18"/>
        <v>S</v>
      </c>
      <c r="V172" s="23">
        <v>9.766</v>
      </c>
      <c r="W172" s="24" t="str">
        <f t="shared" si="19"/>
        <v>S</v>
      </c>
      <c r="X172" s="23">
        <v>8.4239999999999995</v>
      </c>
      <c r="Y172" s="38" t="str">
        <f t="shared" si="20"/>
        <v>S</v>
      </c>
    </row>
    <row r="173" spans="1:25" ht="18" customHeight="1">
      <c r="A173" s="37">
        <v>643</v>
      </c>
      <c r="B173" s="20" t="s">
        <v>366</v>
      </c>
      <c r="C173" s="20"/>
      <c r="D173" s="20" t="s">
        <v>337</v>
      </c>
      <c r="E173" s="20" t="s">
        <v>338</v>
      </c>
      <c r="F173" s="20" t="s">
        <v>339</v>
      </c>
      <c r="G173" s="20" t="s">
        <v>340</v>
      </c>
      <c r="H173" s="20" t="s">
        <v>367</v>
      </c>
      <c r="I173" s="20" t="s">
        <v>31</v>
      </c>
      <c r="J173" s="21">
        <v>7.8</v>
      </c>
      <c r="K173" s="36">
        <v>0.59</v>
      </c>
      <c r="L173" s="23">
        <v>0.76</v>
      </c>
      <c r="M173" s="24" t="str">
        <f t="shared" si="14"/>
        <v>H</v>
      </c>
      <c r="N173" s="23">
        <v>14.362880000000001</v>
      </c>
      <c r="O173" s="24" t="str">
        <f t="shared" si="15"/>
        <v>M</v>
      </c>
      <c r="P173" s="23">
        <v>87.44</v>
      </c>
      <c r="Q173" s="24" t="str">
        <f t="shared" si="16"/>
        <v>M</v>
      </c>
      <c r="R173" s="23">
        <v>2.2440000000000002</v>
      </c>
      <c r="S173" s="24" t="str">
        <f t="shared" si="17"/>
        <v>S</v>
      </c>
      <c r="T173" s="23">
        <v>1.48</v>
      </c>
      <c r="U173" s="24" t="str">
        <f t="shared" si="18"/>
        <v>S</v>
      </c>
      <c r="V173" s="23">
        <v>19.760000000000002</v>
      </c>
      <c r="W173" s="24" t="str">
        <f t="shared" si="19"/>
        <v>S</v>
      </c>
      <c r="X173" s="23">
        <v>10.210000000000001</v>
      </c>
      <c r="Y173" s="38" t="str">
        <f t="shared" si="20"/>
        <v>S</v>
      </c>
    </row>
    <row r="174" spans="1:25" ht="18" customHeight="1">
      <c r="A174" s="37">
        <v>644</v>
      </c>
      <c r="B174" s="20" t="s">
        <v>368</v>
      </c>
      <c r="C174" s="20"/>
      <c r="D174" s="20" t="s">
        <v>337</v>
      </c>
      <c r="E174" s="20" t="s">
        <v>338</v>
      </c>
      <c r="F174" s="20" t="s">
        <v>339</v>
      </c>
      <c r="G174" s="20" t="s">
        <v>340</v>
      </c>
      <c r="H174" s="20" t="s">
        <v>343</v>
      </c>
      <c r="I174" s="20" t="s">
        <v>31</v>
      </c>
      <c r="J174" s="21">
        <v>7.9</v>
      </c>
      <c r="K174" s="36">
        <v>0.33</v>
      </c>
      <c r="L174" s="23">
        <v>0.98999999999999988</v>
      </c>
      <c r="M174" s="24" t="str">
        <f t="shared" si="14"/>
        <v>H</v>
      </c>
      <c r="N174" s="23">
        <v>15.901760000000001</v>
      </c>
      <c r="O174" s="24" t="str">
        <f t="shared" si="15"/>
        <v>M</v>
      </c>
      <c r="P174" s="23">
        <v>92.32</v>
      </c>
      <c r="Q174" s="24" t="str">
        <f t="shared" si="16"/>
        <v>M</v>
      </c>
      <c r="R174" s="23">
        <v>2.8039999999999998</v>
      </c>
      <c r="S174" s="24" t="str">
        <f t="shared" si="17"/>
        <v>S</v>
      </c>
      <c r="T174" s="23">
        <v>0.77600000000000002</v>
      </c>
      <c r="U174" s="24" t="str">
        <f t="shared" si="18"/>
        <v>S</v>
      </c>
      <c r="V174" s="23">
        <v>6.1020000000000003</v>
      </c>
      <c r="W174" s="24" t="str">
        <f t="shared" si="19"/>
        <v>S</v>
      </c>
      <c r="X174" s="23">
        <v>12.37</v>
      </c>
      <c r="Y174" s="38" t="str">
        <f t="shared" si="20"/>
        <v>S</v>
      </c>
    </row>
    <row r="175" spans="1:25" ht="18" customHeight="1">
      <c r="A175" s="37">
        <v>645</v>
      </c>
      <c r="B175" s="20" t="s">
        <v>369</v>
      </c>
      <c r="C175" s="20"/>
      <c r="D175" s="20" t="s">
        <v>337</v>
      </c>
      <c r="E175" s="20" t="s">
        <v>338</v>
      </c>
      <c r="F175" s="20" t="s">
        <v>339</v>
      </c>
      <c r="G175" s="20" t="s">
        <v>340</v>
      </c>
      <c r="H175" s="20" t="s">
        <v>351</v>
      </c>
      <c r="I175" s="20" t="s">
        <v>31</v>
      </c>
      <c r="J175" s="21">
        <v>7.7</v>
      </c>
      <c r="K175" s="36">
        <v>0.18</v>
      </c>
      <c r="L175" s="23">
        <v>0.97499999999999998</v>
      </c>
      <c r="M175" s="24" t="str">
        <f t="shared" si="14"/>
        <v>H</v>
      </c>
      <c r="N175" s="23">
        <v>16.414720000000003</v>
      </c>
      <c r="O175" s="24" t="str">
        <f t="shared" si="15"/>
        <v>M</v>
      </c>
      <c r="P175" s="23">
        <v>116.52</v>
      </c>
      <c r="Q175" s="24" t="str">
        <f t="shared" si="16"/>
        <v>M</v>
      </c>
      <c r="R175" s="23">
        <v>2.85</v>
      </c>
      <c r="S175" s="24" t="str">
        <f t="shared" si="17"/>
        <v>S</v>
      </c>
      <c r="T175" s="23">
        <v>1.9059999999999999</v>
      </c>
      <c r="U175" s="24" t="str">
        <f t="shared" si="18"/>
        <v>S</v>
      </c>
      <c r="V175" s="23">
        <v>26.86</v>
      </c>
      <c r="W175" s="24" t="str">
        <f t="shared" si="19"/>
        <v>S</v>
      </c>
      <c r="X175" s="23">
        <v>14.68</v>
      </c>
      <c r="Y175" s="38" t="str">
        <f t="shared" si="20"/>
        <v>S</v>
      </c>
    </row>
    <row r="176" spans="1:25" ht="18" customHeight="1">
      <c r="A176" s="37">
        <v>646</v>
      </c>
      <c r="B176" s="20" t="s">
        <v>370</v>
      </c>
      <c r="C176" s="20"/>
      <c r="D176" s="20" t="s">
        <v>337</v>
      </c>
      <c r="E176" s="20" t="s">
        <v>338</v>
      </c>
      <c r="F176" s="20" t="s">
        <v>339</v>
      </c>
      <c r="G176" s="20" t="s">
        <v>340</v>
      </c>
      <c r="H176" s="20" t="s">
        <v>354</v>
      </c>
      <c r="I176" s="20" t="s">
        <v>31</v>
      </c>
      <c r="J176" s="21">
        <v>8</v>
      </c>
      <c r="K176" s="36">
        <v>0.66</v>
      </c>
      <c r="L176" s="23">
        <v>0.6</v>
      </c>
      <c r="M176" s="24" t="str">
        <f t="shared" si="14"/>
        <v>M</v>
      </c>
      <c r="N176" s="23">
        <v>19.49248</v>
      </c>
      <c r="O176" s="24" t="str">
        <f t="shared" si="15"/>
        <v>M</v>
      </c>
      <c r="P176" s="23">
        <v>128.85</v>
      </c>
      <c r="Q176" s="24" t="str">
        <f t="shared" si="16"/>
        <v>M</v>
      </c>
      <c r="R176" s="23">
        <v>1.05</v>
      </c>
      <c r="S176" s="24" t="str">
        <f t="shared" si="17"/>
        <v>S</v>
      </c>
      <c r="T176" s="23">
        <v>1.5760000000000001</v>
      </c>
      <c r="U176" s="24" t="str">
        <f t="shared" si="18"/>
        <v>S</v>
      </c>
      <c r="V176" s="23">
        <v>22.24</v>
      </c>
      <c r="W176" s="24" t="str">
        <f t="shared" si="19"/>
        <v>S</v>
      </c>
      <c r="X176" s="23">
        <v>10.8</v>
      </c>
      <c r="Y176" s="38" t="str">
        <f t="shared" si="20"/>
        <v>S</v>
      </c>
    </row>
    <row r="177" spans="1:25" ht="18" customHeight="1">
      <c r="A177" s="37">
        <v>647</v>
      </c>
      <c r="B177" s="20" t="s">
        <v>371</v>
      </c>
      <c r="C177" s="20"/>
      <c r="D177" s="20" t="s">
        <v>337</v>
      </c>
      <c r="E177" s="20" t="s">
        <v>338</v>
      </c>
      <c r="F177" s="20" t="s">
        <v>339</v>
      </c>
      <c r="G177" s="20" t="s">
        <v>340</v>
      </c>
      <c r="H177" s="20" t="s">
        <v>372</v>
      </c>
      <c r="I177" s="20" t="s">
        <v>31</v>
      </c>
      <c r="J177" s="21">
        <v>8</v>
      </c>
      <c r="K177" s="36">
        <v>0.36</v>
      </c>
      <c r="L177" s="23">
        <v>0.76</v>
      </c>
      <c r="M177" s="24" t="str">
        <f t="shared" si="14"/>
        <v>H</v>
      </c>
      <c r="N177" s="23">
        <v>19.49248</v>
      </c>
      <c r="O177" s="24" t="str">
        <f t="shared" si="15"/>
        <v>M</v>
      </c>
      <c r="P177" s="23">
        <v>146.25</v>
      </c>
      <c r="Q177" s="24" t="str">
        <f t="shared" si="16"/>
        <v>H</v>
      </c>
      <c r="R177" s="23">
        <v>2.464</v>
      </c>
      <c r="S177" s="24" t="str">
        <f t="shared" si="17"/>
        <v>S</v>
      </c>
      <c r="T177" s="23">
        <v>0.76400000000000001</v>
      </c>
      <c r="U177" s="24" t="str">
        <f t="shared" si="18"/>
        <v>S</v>
      </c>
      <c r="V177" s="23">
        <v>6.5819999999999999</v>
      </c>
      <c r="W177" s="24" t="str">
        <f t="shared" si="19"/>
        <v>S</v>
      </c>
      <c r="X177" s="23">
        <v>11.94</v>
      </c>
      <c r="Y177" s="38" t="str">
        <f t="shared" si="20"/>
        <v>S</v>
      </c>
    </row>
    <row r="178" spans="1:25" ht="18" customHeight="1">
      <c r="A178" s="37">
        <v>648</v>
      </c>
      <c r="B178" s="20" t="s">
        <v>373</v>
      </c>
      <c r="C178" s="20"/>
      <c r="D178" s="20" t="s">
        <v>337</v>
      </c>
      <c r="E178" s="20" t="s">
        <v>338</v>
      </c>
      <c r="F178" s="20" t="s">
        <v>339</v>
      </c>
      <c r="G178" s="20" t="s">
        <v>340</v>
      </c>
      <c r="H178" s="20" t="s">
        <v>374</v>
      </c>
      <c r="I178" s="20" t="s">
        <v>31</v>
      </c>
      <c r="J178" s="21">
        <v>8.4</v>
      </c>
      <c r="K178" s="36">
        <v>16</v>
      </c>
      <c r="L178" s="23">
        <v>0.89999999999999991</v>
      </c>
      <c r="M178" s="24" t="str">
        <f t="shared" si="14"/>
        <v>H</v>
      </c>
      <c r="N178" s="23">
        <v>21.031360000000003</v>
      </c>
      <c r="O178" s="24" t="str">
        <f t="shared" si="15"/>
        <v>M</v>
      </c>
      <c r="P178" s="23">
        <v>119.06</v>
      </c>
      <c r="Q178" s="24" t="str">
        <f t="shared" si="16"/>
        <v>M</v>
      </c>
      <c r="R178" s="23">
        <v>1.766</v>
      </c>
      <c r="S178" s="24" t="str">
        <f t="shared" si="17"/>
        <v>S</v>
      </c>
      <c r="T178" s="23">
        <v>2.1120000000000001</v>
      </c>
      <c r="U178" s="24" t="str">
        <f t="shared" si="18"/>
        <v>S</v>
      </c>
      <c r="V178" s="23">
        <v>12.65</v>
      </c>
      <c r="W178" s="24" t="str">
        <f t="shared" si="19"/>
        <v>S</v>
      </c>
      <c r="X178" s="23">
        <v>13.13</v>
      </c>
      <c r="Y178" s="38" t="str">
        <f t="shared" si="20"/>
        <v>S</v>
      </c>
    </row>
    <row r="179" spans="1:25" ht="18" customHeight="1">
      <c r="A179" s="37">
        <v>649</v>
      </c>
      <c r="B179" s="20" t="s">
        <v>375</v>
      </c>
      <c r="C179" s="20"/>
      <c r="D179" s="20" t="s">
        <v>337</v>
      </c>
      <c r="E179" s="20" t="s">
        <v>338</v>
      </c>
      <c r="F179" s="20" t="s">
        <v>339</v>
      </c>
      <c r="G179" s="20" t="s">
        <v>340</v>
      </c>
      <c r="H179" s="20" t="s">
        <v>376</v>
      </c>
      <c r="I179" s="20" t="s">
        <v>31</v>
      </c>
      <c r="J179" s="21">
        <v>8.1</v>
      </c>
      <c r="K179" s="36">
        <v>0.62</v>
      </c>
      <c r="L179" s="23">
        <v>0.76</v>
      </c>
      <c r="M179" s="24" t="str">
        <f t="shared" si="14"/>
        <v>H</v>
      </c>
      <c r="N179" s="23">
        <v>20.518400000000003</v>
      </c>
      <c r="O179" s="24" t="str">
        <f t="shared" si="15"/>
        <v>M</v>
      </c>
      <c r="P179" s="23">
        <v>127.52</v>
      </c>
      <c r="Q179" s="24" t="str">
        <f t="shared" si="16"/>
        <v>M</v>
      </c>
      <c r="R179" s="23">
        <v>2.9260000000000002</v>
      </c>
      <c r="S179" s="24" t="str">
        <f t="shared" si="17"/>
        <v>S</v>
      </c>
      <c r="T179" s="23">
        <v>1.8520000000000001</v>
      </c>
      <c r="U179" s="24" t="str">
        <f t="shared" si="18"/>
        <v>S</v>
      </c>
      <c r="V179" s="23">
        <v>24.2</v>
      </c>
      <c r="W179" s="24" t="str">
        <f t="shared" si="19"/>
        <v>S</v>
      </c>
      <c r="X179" s="23">
        <v>5.0540000000000003</v>
      </c>
      <c r="Y179" s="38" t="str">
        <f t="shared" si="20"/>
        <v>S</v>
      </c>
    </row>
    <row r="180" spans="1:25" ht="18" customHeight="1">
      <c r="A180" s="37">
        <v>650</v>
      </c>
      <c r="B180" s="20" t="s">
        <v>265</v>
      </c>
      <c r="C180" s="20"/>
      <c r="D180" s="20" t="s">
        <v>337</v>
      </c>
      <c r="E180" s="20" t="s">
        <v>338</v>
      </c>
      <c r="F180" s="20" t="s">
        <v>339</v>
      </c>
      <c r="G180" s="20" t="s">
        <v>340</v>
      </c>
      <c r="H180" s="20" t="s">
        <v>377</v>
      </c>
      <c r="I180" s="20" t="s">
        <v>31</v>
      </c>
      <c r="J180" s="21">
        <v>8.1</v>
      </c>
      <c r="K180" s="36">
        <v>0.76</v>
      </c>
      <c r="L180" s="23">
        <v>0.82499999999999996</v>
      </c>
      <c r="M180" s="24" t="str">
        <f t="shared" si="14"/>
        <v>H</v>
      </c>
      <c r="N180" s="23">
        <v>20.00544</v>
      </c>
      <c r="O180" s="24" t="str">
        <f t="shared" si="15"/>
        <v>M</v>
      </c>
      <c r="P180" s="23">
        <v>100.86</v>
      </c>
      <c r="Q180" s="24" t="str">
        <f t="shared" si="16"/>
        <v>M</v>
      </c>
      <c r="R180" s="23">
        <v>0.95199999999999996</v>
      </c>
      <c r="S180" s="24" t="str">
        <f t="shared" si="17"/>
        <v>S</v>
      </c>
      <c r="T180" s="23">
        <v>1.3140000000000001</v>
      </c>
      <c r="U180" s="24" t="str">
        <f t="shared" si="18"/>
        <v>S</v>
      </c>
      <c r="V180" s="23">
        <v>20.02</v>
      </c>
      <c r="W180" s="24" t="str">
        <f t="shared" si="19"/>
        <v>S</v>
      </c>
      <c r="X180" s="23">
        <v>9.4819999999999993</v>
      </c>
      <c r="Y180" s="38" t="str">
        <f t="shared" si="20"/>
        <v>S</v>
      </c>
    </row>
    <row r="181" spans="1:25" ht="18" customHeight="1">
      <c r="A181" s="37">
        <v>651</v>
      </c>
      <c r="B181" s="20" t="s">
        <v>378</v>
      </c>
      <c r="C181" s="20"/>
      <c r="D181" s="20" t="s">
        <v>337</v>
      </c>
      <c r="E181" s="20" t="s">
        <v>338</v>
      </c>
      <c r="F181" s="20" t="s">
        <v>339</v>
      </c>
      <c r="G181" s="20" t="s">
        <v>340</v>
      </c>
      <c r="H181" s="20" t="s">
        <v>351</v>
      </c>
      <c r="I181" s="20" t="s">
        <v>31</v>
      </c>
      <c r="J181" s="21">
        <v>8.3000000000000007</v>
      </c>
      <c r="K181" s="36">
        <v>13.42</v>
      </c>
      <c r="L181" s="23">
        <v>0.97499999999999998</v>
      </c>
      <c r="M181" s="24" t="str">
        <f t="shared" si="14"/>
        <v>H</v>
      </c>
      <c r="N181" s="23">
        <v>19.49248</v>
      </c>
      <c r="O181" s="24" t="str">
        <f t="shared" si="15"/>
        <v>M</v>
      </c>
      <c r="P181" s="23">
        <v>115.25</v>
      </c>
      <c r="Q181" s="24" t="str">
        <f t="shared" si="16"/>
        <v>M</v>
      </c>
      <c r="R181" s="23">
        <v>1.8919999999999999</v>
      </c>
      <c r="S181" s="24" t="str">
        <f t="shared" si="17"/>
        <v>S</v>
      </c>
      <c r="T181" s="23">
        <v>2.0859999999999999</v>
      </c>
      <c r="U181" s="24" t="str">
        <f t="shared" si="18"/>
        <v>S</v>
      </c>
      <c r="V181" s="23">
        <v>14.32</v>
      </c>
      <c r="W181" s="24" t="str">
        <f t="shared" si="19"/>
        <v>S</v>
      </c>
      <c r="X181" s="23">
        <v>13.07</v>
      </c>
      <c r="Y181" s="38" t="str">
        <f t="shared" si="20"/>
        <v>S</v>
      </c>
    </row>
    <row r="182" spans="1:25" ht="18" customHeight="1">
      <c r="A182" s="37">
        <v>652</v>
      </c>
      <c r="B182" s="20" t="s">
        <v>379</v>
      </c>
      <c r="C182" s="20"/>
      <c r="D182" s="20" t="s">
        <v>337</v>
      </c>
      <c r="E182" s="20" t="s">
        <v>338</v>
      </c>
      <c r="F182" s="20" t="s">
        <v>339</v>
      </c>
      <c r="G182" s="20" t="s">
        <v>340</v>
      </c>
      <c r="H182" s="20" t="s">
        <v>380</v>
      </c>
      <c r="I182" s="20" t="s">
        <v>31</v>
      </c>
      <c r="J182" s="21">
        <v>8</v>
      </c>
      <c r="K182" s="36">
        <v>1.18</v>
      </c>
      <c r="L182" s="23">
        <v>0.76</v>
      </c>
      <c r="M182" s="24" t="str">
        <f t="shared" si="14"/>
        <v>H</v>
      </c>
      <c r="N182" s="23">
        <v>21.031360000000003</v>
      </c>
      <c r="O182" s="24" t="str">
        <f t="shared" si="15"/>
        <v>M</v>
      </c>
      <c r="P182" s="23">
        <v>99.67</v>
      </c>
      <c r="Q182" s="24" t="str">
        <f t="shared" si="16"/>
        <v>M</v>
      </c>
      <c r="R182" s="23">
        <v>3.11</v>
      </c>
      <c r="S182" s="24" t="str">
        <f t="shared" si="17"/>
        <v>S</v>
      </c>
      <c r="T182" s="23">
        <v>1.988</v>
      </c>
      <c r="U182" s="24" t="str">
        <f t="shared" si="18"/>
        <v>S</v>
      </c>
      <c r="V182" s="23">
        <v>23.34</v>
      </c>
      <c r="W182" s="24" t="str">
        <f t="shared" si="19"/>
        <v>S</v>
      </c>
      <c r="X182" s="23">
        <v>11.52</v>
      </c>
      <c r="Y182" s="38" t="str">
        <f t="shared" si="20"/>
        <v>S</v>
      </c>
    </row>
    <row r="183" spans="1:25" ht="18" customHeight="1">
      <c r="A183" s="37">
        <v>653</v>
      </c>
      <c r="B183" s="20" t="s">
        <v>381</v>
      </c>
      <c r="C183" s="20"/>
      <c r="D183" s="20" t="s">
        <v>337</v>
      </c>
      <c r="E183" s="20" t="s">
        <v>338</v>
      </c>
      <c r="F183" s="20" t="s">
        <v>339</v>
      </c>
      <c r="G183" s="20" t="s">
        <v>340</v>
      </c>
      <c r="H183" s="20" t="s">
        <v>382</v>
      </c>
      <c r="I183" s="20" t="s">
        <v>31</v>
      </c>
      <c r="J183" s="21">
        <v>8.1</v>
      </c>
      <c r="K183" s="36">
        <v>0.24</v>
      </c>
      <c r="L183" s="23">
        <v>0.82499999999999996</v>
      </c>
      <c r="M183" s="24" t="str">
        <f t="shared" si="14"/>
        <v>H</v>
      </c>
      <c r="N183" s="23">
        <v>22.570240000000002</v>
      </c>
      <c r="O183" s="24" t="str">
        <f t="shared" si="15"/>
        <v>M</v>
      </c>
      <c r="P183" s="23">
        <v>140.21</v>
      </c>
      <c r="Q183" s="24" t="str">
        <f t="shared" si="16"/>
        <v>H</v>
      </c>
      <c r="R183" s="23">
        <v>0.11</v>
      </c>
      <c r="S183" s="24" t="str">
        <f t="shared" si="17"/>
        <v>D</v>
      </c>
      <c r="T183" s="23">
        <v>0.73599999999999999</v>
      </c>
      <c r="U183" s="24" t="str">
        <f t="shared" si="18"/>
        <v>S</v>
      </c>
      <c r="V183" s="23">
        <v>10.58</v>
      </c>
      <c r="W183" s="24" t="str">
        <f t="shared" si="19"/>
        <v>S</v>
      </c>
      <c r="X183" s="23">
        <v>14.67</v>
      </c>
      <c r="Y183" s="38" t="str">
        <f t="shared" si="20"/>
        <v>S</v>
      </c>
    </row>
    <row r="184" spans="1:25" ht="18" customHeight="1">
      <c r="A184" s="37">
        <v>654</v>
      </c>
      <c r="B184" s="20" t="s">
        <v>383</v>
      </c>
      <c r="C184" s="20"/>
      <c r="D184" s="20" t="s">
        <v>337</v>
      </c>
      <c r="E184" s="20" t="s">
        <v>338</v>
      </c>
      <c r="F184" s="20" t="s">
        <v>339</v>
      </c>
      <c r="G184" s="20" t="s">
        <v>340</v>
      </c>
      <c r="H184" s="20" t="s">
        <v>384</v>
      </c>
      <c r="I184" s="20" t="s">
        <v>31</v>
      </c>
      <c r="J184" s="21">
        <v>7.9</v>
      </c>
      <c r="K184" s="36">
        <v>0.18</v>
      </c>
      <c r="L184" s="23">
        <v>0.76</v>
      </c>
      <c r="M184" s="24" t="str">
        <f t="shared" si="14"/>
        <v>H</v>
      </c>
      <c r="N184" s="23">
        <v>19.49248</v>
      </c>
      <c r="O184" s="24" t="str">
        <f t="shared" si="15"/>
        <v>M</v>
      </c>
      <c r="P184" s="23">
        <v>122.54</v>
      </c>
      <c r="Q184" s="24" t="str">
        <f t="shared" si="16"/>
        <v>M</v>
      </c>
      <c r="R184" s="23">
        <v>3.11</v>
      </c>
      <c r="S184" s="24" t="str">
        <f t="shared" si="17"/>
        <v>S</v>
      </c>
      <c r="T184" s="23">
        <v>2.1120000000000001</v>
      </c>
      <c r="U184" s="24" t="str">
        <f t="shared" si="18"/>
        <v>S</v>
      </c>
      <c r="V184" s="23">
        <v>25.24</v>
      </c>
      <c r="W184" s="24" t="str">
        <f t="shared" si="19"/>
        <v>S</v>
      </c>
      <c r="X184" s="23">
        <v>15.37</v>
      </c>
      <c r="Y184" s="38" t="str">
        <f t="shared" si="20"/>
        <v>S</v>
      </c>
    </row>
    <row r="185" spans="1:25" ht="18" customHeight="1">
      <c r="A185" s="37">
        <v>655</v>
      </c>
      <c r="B185" s="20" t="s">
        <v>383</v>
      </c>
      <c r="C185" s="20"/>
      <c r="D185" s="20" t="s">
        <v>337</v>
      </c>
      <c r="E185" s="20" t="s">
        <v>338</v>
      </c>
      <c r="F185" s="20" t="s">
        <v>339</v>
      </c>
      <c r="G185" s="20" t="s">
        <v>340</v>
      </c>
      <c r="H185" s="20" t="s">
        <v>385</v>
      </c>
      <c r="I185" s="20" t="s">
        <v>31</v>
      </c>
      <c r="J185" s="21">
        <v>7.8</v>
      </c>
      <c r="K185" s="36">
        <v>0.19</v>
      </c>
      <c r="L185" s="23">
        <v>0.6</v>
      </c>
      <c r="M185" s="24" t="str">
        <f t="shared" si="14"/>
        <v>M</v>
      </c>
      <c r="N185" s="23">
        <v>21.544320000000003</v>
      </c>
      <c r="O185" s="24" t="str">
        <f t="shared" si="15"/>
        <v>M</v>
      </c>
      <c r="P185" s="23">
        <v>98.24</v>
      </c>
      <c r="Q185" s="24" t="str">
        <f t="shared" si="16"/>
        <v>M</v>
      </c>
      <c r="R185" s="23">
        <v>3.5139999999999998</v>
      </c>
      <c r="S185" s="24" t="str">
        <f t="shared" si="17"/>
        <v>S</v>
      </c>
      <c r="T185" s="23">
        <v>2.1680000000000001</v>
      </c>
      <c r="U185" s="24" t="str">
        <f t="shared" si="18"/>
        <v>S</v>
      </c>
      <c r="V185" s="23">
        <v>25.08</v>
      </c>
      <c r="W185" s="24" t="str">
        <f t="shared" si="19"/>
        <v>S</v>
      </c>
      <c r="X185" s="23">
        <v>16.22</v>
      </c>
      <c r="Y185" s="38" t="str">
        <f t="shared" si="20"/>
        <v>S</v>
      </c>
    </row>
    <row r="186" spans="1:25" ht="18" customHeight="1">
      <c r="A186" s="37">
        <v>656</v>
      </c>
      <c r="B186" s="20" t="s">
        <v>386</v>
      </c>
      <c r="C186" s="20"/>
      <c r="D186" s="20" t="s">
        <v>337</v>
      </c>
      <c r="E186" s="20" t="s">
        <v>338</v>
      </c>
      <c r="F186" s="20" t="s">
        <v>339</v>
      </c>
      <c r="G186" s="20" t="s">
        <v>340</v>
      </c>
      <c r="H186" s="20" t="s">
        <v>343</v>
      </c>
      <c r="I186" s="20" t="s">
        <v>31</v>
      </c>
      <c r="J186" s="21">
        <v>7.8</v>
      </c>
      <c r="K186" s="36">
        <v>0.22</v>
      </c>
      <c r="L186" s="23">
        <v>0.97499999999999998</v>
      </c>
      <c r="M186" s="24" t="str">
        <f t="shared" si="14"/>
        <v>H</v>
      </c>
      <c r="N186" s="23">
        <v>17.953600000000002</v>
      </c>
      <c r="O186" s="24" t="str">
        <f t="shared" si="15"/>
        <v>M</v>
      </c>
      <c r="P186" s="23">
        <v>94.5</v>
      </c>
      <c r="Q186" s="24" t="str">
        <f t="shared" si="16"/>
        <v>M</v>
      </c>
      <c r="R186" s="23">
        <v>0.97599999999999998</v>
      </c>
      <c r="S186" s="24" t="str">
        <f t="shared" si="17"/>
        <v>S</v>
      </c>
      <c r="T186" s="23">
        <v>1.7</v>
      </c>
      <c r="U186" s="24" t="str">
        <f t="shared" si="18"/>
        <v>S</v>
      </c>
      <c r="V186" s="23">
        <v>18.5</v>
      </c>
      <c r="W186" s="24" t="str">
        <f t="shared" si="19"/>
        <v>S</v>
      </c>
      <c r="X186" s="23">
        <v>16.309999999999999</v>
      </c>
      <c r="Y186" s="38" t="str">
        <f t="shared" si="20"/>
        <v>S</v>
      </c>
    </row>
    <row r="187" spans="1:25" ht="18" customHeight="1">
      <c r="A187" s="37">
        <v>657</v>
      </c>
      <c r="B187" s="20" t="s">
        <v>387</v>
      </c>
      <c r="C187" s="20"/>
      <c r="D187" s="20" t="s">
        <v>337</v>
      </c>
      <c r="E187" s="20" t="s">
        <v>338</v>
      </c>
      <c r="F187" s="20" t="s">
        <v>339</v>
      </c>
      <c r="G187" s="20" t="s">
        <v>340</v>
      </c>
      <c r="H187" s="20" t="s">
        <v>388</v>
      </c>
      <c r="I187" s="20" t="s">
        <v>31</v>
      </c>
      <c r="J187" s="21">
        <v>7.7</v>
      </c>
      <c r="K187" s="36">
        <v>0.22</v>
      </c>
      <c r="L187" s="23">
        <v>0.67499999999999993</v>
      </c>
      <c r="M187" s="24" t="str">
        <f t="shared" si="14"/>
        <v>M</v>
      </c>
      <c r="N187" s="23">
        <v>17.953600000000002</v>
      </c>
      <c r="O187" s="24" t="str">
        <f t="shared" si="15"/>
        <v>M</v>
      </c>
      <c r="P187" s="23">
        <v>95.71</v>
      </c>
      <c r="Q187" s="24" t="str">
        <f t="shared" si="16"/>
        <v>M</v>
      </c>
      <c r="R187" s="23">
        <v>3.472</v>
      </c>
      <c r="S187" s="24" t="str">
        <f t="shared" si="17"/>
        <v>S</v>
      </c>
      <c r="T187" s="23">
        <v>2.14</v>
      </c>
      <c r="U187" s="24" t="str">
        <f t="shared" si="18"/>
        <v>S</v>
      </c>
      <c r="V187" s="23">
        <v>25.24</v>
      </c>
      <c r="W187" s="24" t="str">
        <f t="shared" si="19"/>
        <v>S</v>
      </c>
      <c r="X187" s="23">
        <v>16.170000000000002</v>
      </c>
      <c r="Y187" s="38" t="str">
        <f t="shared" si="20"/>
        <v>S</v>
      </c>
    </row>
    <row r="188" spans="1:25" ht="18" customHeight="1">
      <c r="A188" s="37">
        <v>658</v>
      </c>
      <c r="B188" s="20" t="s">
        <v>389</v>
      </c>
      <c r="C188" s="20"/>
      <c r="D188" s="20" t="s">
        <v>337</v>
      </c>
      <c r="E188" s="20" t="s">
        <v>338</v>
      </c>
      <c r="F188" s="20" t="s">
        <v>339</v>
      </c>
      <c r="G188" s="20" t="s">
        <v>340</v>
      </c>
      <c r="H188" s="20" t="s">
        <v>354</v>
      </c>
      <c r="I188" s="20" t="s">
        <v>31</v>
      </c>
      <c r="J188" s="21">
        <v>8.1</v>
      </c>
      <c r="K188" s="36">
        <v>0.23</v>
      </c>
      <c r="L188" s="23">
        <v>0.98999999999999988</v>
      </c>
      <c r="M188" s="24" t="str">
        <f t="shared" si="14"/>
        <v>H</v>
      </c>
      <c r="N188" s="23">
        <v>16.414720000000003</v>
      </c>
      <c r="O188" s="24" t="str">
        <f t="shared" si="15"/>
        <v>M</v>
      </c>
      <c r="P188" s="23">
        <v>105.78</v>
      </c>
      <c r="Q188" s="24" t="str">
        <f t="shared" si="16"/>
        <v>M</v>
      </c>
      <c r="R188" s="23">
        <v>3.968</v>
      </c>
      <c r="S188" s="24" t="str">
        <f t="shared" si="17"/>
        <v>S</v>
      </c>
      <c r="T188" s="23">
        <v>1.204</v>
      </c>
      <c r="U188" s="24" t="str">
        <f t="shared" si="18"/>
        <v>S</v>
      </c>
      <c r="V188" s="23">
        <v>14.21</v>
      </c>
      <c r="W188" s="24" t="str">
        <f t="shared" si="19"/>
        <v>S</v>
      </c>
      <c r="X188" s="23">
        <v>15.59</v>
      </c>
      <c r="Y188" s="38" t="str">
        <f t="shared" si="20"/>
        <v>S</v>
      </c>
    </row>
    <row r="189" spans="1:25" ht="18" customHeight="1">
      <c r="A189" s="37">
        <v>659</v>
      </c>
      <c r="B189" s="20" t="s">
        <v>390</v>
      </c>
      <c r="C189" s="20"/>
      <c r="D189" s="20" t="s">
        <v>337</v>
      </c>
      <c r="E189" s="20" t="s">
        <v>338</v>
      </c>
      <c r="F189" s="20" t="s">
        <v>339</v>
      </c>
      <c r="G189" s="20" t="s">
        <v>340</v>
      </c>
      <c r="H189" s="20" t="s">
        <v>391</v>
      </c>
      <c r="I189" s="20" t="s">
        <v>31</v>
      </c>
      <c r="J189" s="21">
        <v>7.9</v>
      </c>
      <c r="K189" s="36">
        <v>0.68</v>
      </c>
      <c r="L189" s="23">
        <v>0.6</v>
      </c>
      <c r="M189" s="24" t="str">
        <f t="shared" si="14"/>
        <v>M</v>
      </c>
      <c r="N189" s="23">
        <v>20.00544</v>
      </c>
      <c r="O189" s="24" t="str">
        <f t="shared" si="15"/>
        <v>M</v>
      </c>
      <c r="P189" s="23">
        <v>119.6</v>
      </c>
      <c r="Q189" s="24" t="str">
        <f t="shared" si="16"/>
        <v>M</v>
      </c>
      <c r="R189" s="23">
        <v>2.59</v>
      </c>
      <c r="S189" s="24" t="str">
        <f t="shared" si="17"/>
        <v>S</v>
      </c>
      <c r="T189" s="23">
        <v>1.9339999999999999</v>
      </c>
      <c r="U189" s="24" t="str">
        <f t="shared" si="18"/>
        <v>S</v>
      </c>
      <c r="V189" s="23">
        <v>20.46</v>
      </c>
      <c r="W189" s="24" t="str">
        <f t="shared" si="19"/>
        <v>S</v>
      </c>
      <c r="X189" s="23">
        <v>14.46</v>
      </c>
      <c r="Y189" s="38" t="str">
        <f t="shared" si="20"/>
        <v>S</v>
      </c>
    </row>
    <row r="190" spans="1:25" ht="18" customHeight="1">
      <c r="A190" s="37">
        <v>660</v>
      </c>
      <c r="B190" s="20" t="s">
        <v>359</v>
      </c>
      <c r="C190" s="20"/>
      <c r="D190" s="20" t="s">
        <v>337</v>
      </c>
      <c r="E190" s="20" t="s">
        <v>338</v>
      </c>
      <c r="F190" s="20" t="s">
        <v>339</v>
      </c>
      <c r="G190" s="20" t="s">
        <v>340</v>
      </c>
      <c r="H190" s="20" t="s">
        <v>352</v>
      </c>
      <c r="I190" s="20" t="s">
        <v>31</v>
      </c>
      <c r="J190" s="21">
        <v>8</v>
      </c>
      <c r="K190" s="36">
        <v>0.79</v>
      </c>
      <c r="L190" s="23">
        <v>0.89999999999999991</v>
      </c>
      <c r="M190" s="24" t="str">
        <f t="shared" si="14"/>
        <v>H</v>
      </c>
      <c r="N190" s="23">
        <v>14.875840000000002</v>
      </c>
      <c r="O190" s="24" t="str">
        <f t="shared" si="15"/>
        <v>M</v>
      </c>
      <c r="P190" s="23">
        <v>113.67</v>
      </c>
      <c r="Q190" s="24" t="str">
        <f t="shared" si="16"/>
        <v>M</v>
      </c>
      <c r="R190" s="23">
        <v>3.1560000000000001</v>
      </c>
      <c r="S190" s="24" t="str">
        <f t="shared" si="17"/>
        <v>S</v>
      </c>
      <c r="T190" s="23">
        <v>1.7</v>
      </c>
      <c r="U190" s="24" t="str">
        <f t="shared" si="18"/>
        <v>S</v>
      </c>
      <c r="V190" s="23">
        <v>20.98</v>
      </c>
      <c r="W190" s="24" t="str">
        <f t="shared" si="19"/>
        <v>S</v>
      </c>
      <c r="X190" s="23">
        <v>14.26</v>
      </c>
      <c r="Y190" s="38" t="str">
        <f t="shared" si="20"/>
        <v>S</v>
      </c>
    </row>
    <row r="191" spans="1:25" ht="18" customHeight="1">
      <c r="A191" s="37">
        <v>661</v>
      </c>
      <c r="B191" s="20" t="s">
        <v>364</v>
      </c>
      <c r="C191" s="20"/>
      <c r="D191" s="20" t="s">
        <v>337</v>
      </c>
      <c r="E191" s="20" t="s">
        <v>338</v>
      </c>
      <c r="F191" s="20" t="s">
        <v>339</v>
      </c>
      <c r="G191" s="20" t="s">
        <v>340</v>
      </c>
      <c r="H191" s="20" t="s">
        <v>392</v>
      </c>
      <c r="I191" s="20" t="s">
        <v>31</v>
      </c>
      <c r="J191" s="21">
        <v>8</v>
      </c>
      <c r="K191" s="36">
        <v>0.17</v>
      </c>
      <c r="L191" s="23">
        <v>0.98999999999999988</v>
      </c>
      <c r="M191" s="24" t="str">
        <f t="shared" si="14"/>
        <v>H</v>
      </c>
      <c r="N191" s="23">
        <v>19.49248</v>
      </c>
      <c r="O191" s="24" t="str">
        <f t="shared" si="15"/>
        <v>M</v>
      </c>
      <c r="P191" s="23">
        <v>93.9</v>
      </c>
      <c r="Q191" s="24" t="str">
        <f t="shared" si="16"/>
        <v>M</v>
      </c>
      <c r="R191" s="23">
        <v>0.72199999999999998</v>
      </c>
      <c r="S191" s="24" t="str">
        <f t="shared" si="17"/>
        <v>S</v>
      </c>
      <c r="T191" s="23">
        <v>1.246</v>
      </c>
      <c r="U191" s="24" t="str">
        <f t="shared" si="18"/>
        <v>S</v>
      </c>
      <c r="V191" s="23">
        <v>17.059999999999999</v>
      </c>
      <c r="W191" s="24" t="str">
        <f t="shared" si="19"/>
        <v>S</v>
      </c>
      <c r="X191" s="23">
        <v>13.88</v>
      </c>
      <c r="Y191" s="38" t="str">
        <f t="shared" si="20"/>
        <v>S</v>
      </c>
    </row>
    <row r="192" spans="1:25" ht="18" customHeight="1">
      <c r="A192" s="37">
        <v>662</v>
      </c>
      <c r="B192" s="20" t="s">
        <v>383</v>
      </c>
      <c r="C192" s="20"/>
      <c r="D192" s="20" t="s">
        <v>337</v>
      </c>
      <c r="E192" s="20" t="s">
        <v>338</v>
      </c>
      <c r="F192" s="20" t="s">
        <v>339</v>
      </c>
      <c r="G192" s="20" t="s">
        <v>340</v>
      </c>
      <c r="H192" s="20" t="s">
        <v>393</v>
      </c>
      <c r="I192" s="20" t="s">
        <v>31</v>
      </c>
      <c r="J192" s="21">
        <v>7.8</v>
      </c>
      <c r="K192" s="36">
        <v>0.05</v>
      </c>
      <c r="L192" s="23">
        <v>0.89999999999999991</v>
      </c>
      <c r="M192" s="24" t="str">
        <f t="shared" si="14"/>
        <v>H</v>
      </c>
      <c r="N192" s="23">
        <v>21.031360000000003</v>
      </c>
      <c r="O192" s="24" t="str">
        <f t="shared" si="15"/>
        <v>M</v>
      </c>
      <c r="P192" s="23">
        <v>88.39</v>
      </c>
      <c r="Q192" s="24" t="str">
        <f t="shared" si="16"/>
        <v>M</v>
      </c>
      <c r="R192" s="23">
        <v>0.40400000000000003</v>
      </c>
      <c r="S192" s="24" t="str">
        <f t="shared" si="17"/>
        <v>D</v>
      </c>
      <c r="T192" s="23">
        <v>0.998</v>
      </c>
      <c r="U192" s="24" t="str">
        <f t="shared" si="18"/>
        <v>S</v>
      </c>
      <c r="V192" s="23">
        <v>10.62</v>
      </c>
      <c r="W192" s="24" t="str">
        <f t="shared" si="19"/>
        <v>S</v>
      </c>
      <c r="X192" s="23">
        <v>15.69</v>
      </c>
      <c r="Y192" s="38" t="str">
        <f t="shared" si="20"/>
        <v>S</v>
      </c>
    </row>
    <row r="193" spans="1:25" ht="18" customHeight="1">
      <c r="A193" s="37">
        <v>663</v>
      </c>
      <c r="B193" s="20" t="s">
        <v>394</v>
      </c>
      <c r="C193" s="20"/>
      <c r="D193" s="20" t="s">
        <v>337</v>
      </c>
      <c r="E193" s="20" t="s">
        <v>338</v>
      </c>
      <c r="F193" s="20" t="s">
        <v>339</v>
      </c>
      <c r="G193" s="20" t="s">
        <v>340</v>
      </c>
      <c r="H193" s="20" t="s">
        <v>395</v>
      </c>
      <c r="I193" s="20" t="s">
        <v>31</v>
      </c>
      <c r="J193" s="21">
        <v>8.1</v>
      </c>
      <c r="K193" s="36">
        <v>0.23</v>
      </c>
      <c r="L193" s="23">
        <v>0.6</v>
      </c>
      <c r="M193" s="24" t="str">
        <f t="shared" si="14"/>
        <v>M</v>
      </c>
      <c r="N193" s="23">
        <v>19.49248</v>
      </c>
      <c r="O193" s="24" t="str">
        <f t="shared" si="15"/>
        <v>M</v>
      </c>
      <c r="P193" s="23">
        <v>118.56</v>
      </c>
      <c r="Q193" s="24" t="str">
        <f t="shared" si="16"/>
        <v>M</v>
      </c>
      <c r="R193" s="23">
        <v>0.56000000000000005</v>
      </c>
      <c r="S193" s="24" t="str">
        <f t="shared" si="17"/>
        <v>D</v>
      </c>
      <c r="T193" s="23">
        <v>0.54200000000000004</v>
      </c>
      <c r="U193" s="24" t="str">
        <f t="shared" si="18"/>
        <v>S</v>
      </c>
      <c r="V193" s="23">
        <v>12.65</v>
      </c>
      <c r="W193" s="24" t="str">
        <f t="shared" si="19"/>
        <v>S</v>
      </c>
      <c r="X193" s="23">
        <v>10.87</v>
      </c>
      <c r="Y193" s="38" t="str">
        <f t="shared" si="20"/>
        <v>S</v>
      </c>
    </row>
    <row r="194" spans="1:25" ht="18" customHeight="1">
      <c r="A194" s="37">
        <v>664</v>
      </c>
      <c r="B194" s="20" t="s">
        <v>383</v>
      </c>
      <c r="C194" s="20"/>
      <c r="D194" s="20" t="s">
        <v>337</v>
      </c>
      <c r="E194" s="20" t="s">
        <v>338</v>
      </c>
      <c r="F194" s="20" t="s">
        <v>339</v>
      </c>
      <c r="G194" s="20" t="s">
        <v>340</v>
      </c>
      <c r="H194" s="20" t="s">
        <v>395</v>
      </c>
      <c r="I194" s="20" t="s">
        <v>31</v>
      </c>
      <c r="J194" s="21">
        <v>8.1999999999999993</v>
      </c>
      <c r="K194" s="36">
        <v>0.19</v>
      </c>
      <c r="L194" s="23">
        <v>0.97499999999999998</v>
      </c>
      <c r="M194" s="24" t="str">
        <f t="shared" si="14"/>
        <v>H</v>
      </c>
      <c r="N194" s="23">
        <v>21.544320000000003</v>
      </c>
      <c r="O194" s="24" t="str">
        <f t="shared" si="15"/>
        <v>M</v>
      </c>
      <c r="P194" s="23">
        <v>120.32</v>
      </c>
      <c r="Q194" s="24" t="str">
        <f t="shared" si="16"/>
        <v>M</v>
      </c>
      <c r="R194" s="23">
        <v>0.27200000000000002</v>
      </c>
      <c r="S194" s="24" t="str">
        <f t="shared" si="17"/>
        <v>D</v>
      </c>
      <c r="T194" s="23">
        <v>1.728</v>
      </c>
      <c r="U194" s="24" t="str">
        <f t="shared" si="18"/>
        <v>S</v>
      </c>
      <c r="V194" s="23">
        <v>21.1</v>
      </c>
      <c r="W194" s="24" t="str">
        <f t="shared" si="19"/>
        <v>S</v>
      </c>
      <c r="X194" s="23">
        <v>12.14</v>
      </c>
      <c r="Y194" s="38" t="str">
        <f t="shared" si="20"/>
        <v>S</v>
      </c>
    </row>
    <row r="195" spans="1:25" ht="18" customHeight="1">
      <c r="A195" s="37">
        <v>665</v>
      </c>
      <c r="B195" s="20" t="s">
        <v>396</v>
      </c>
      <c r="C195" s="20"/>
      <c r="D195" s="20" t="s">
        <v>337</v>
      </c>
      <c r="E195" s="20" t="s">
        <v>338</v>
      </c>
      <c r="F195" s="20" t="s">
        <v>339</v>
      </c>
      <c r="G195" s="20" t="s">
        <v>340</v>
      </c>
      <c r="H195" s="20" t="s">
        <v>347</v>
      </c>
      <c r="I195" s="20" t="s">
        <v>31</v>
      </c>
      <c r="J195" s="21">
        <v>8.4</v>
      </c>
      <c r="K195" s="36">
        <v>0.21</v>
      </c>
      <c r="L195" s="23">
        <v>0.76</v>
      </c>
      <c r="M195" s="24" t="str">
        <f t="shared" si="14"/>
        <v>H</v>
      </c>
      <c r="N195" s="23">
        <v>18.979520000000001</v>
      </c>
      <c r="O195" s="24" t="str">
        <f t="shared" si="15"/>
        <v>M</v>
      </c>
      <c r="P195" s="23">
        <v>86.63</v>
      </c>
      <c r="Q195" s="24" t="str">
        <f t="shared" si="16"/>
        <v>M</v>
      </c>
      <c r="R195" s="23">
        <v>0.27800000000000002</v>
      </c>
      <c r="S195" s="24" t="str">
        <f t="shared" si="17"/>
        <v>D</v>
      </c>
      <c r="T195" s="23">
        <v>1.52</v>
      </c>
      <c r="U195" s="24" t="str">
        <f t="shared" si="18"/>
        <v>S</v>
      </c>
      <c r="V195" s="23">
        <v>20.059999999999999</v>
      </c>
      <c r="W195" s="24" t="str">
        <f t="shared" si="19"/>
        <v>S</v>
      </c>
      <c r="X195" s="23">
        <v>9.5380000000000003</v>
      </c>
      <c r="Y195" s="38" t="str">
        <f t="shared" si="20"/>
        <v>S</v>
      </c>
    </row>
    <row r="196" spans="1:25" ht="18" customHeight="1">
      <c r="A196" s="37">
        <v>666</v>
      </c>
      <c r="B196" s="20" t="s">
        <v>397</v>
      </c>
      <c r="C196" s="20"/>
      <c r="D196" s="20" t="s">
        <v>337</v>
      </c>
      <c r="E196" s="20" t="s">
        <v>338</v>
      </c>
      <c r="F196" s="20" t="s">
        <v>339</v>
      </c>
      <c r="G196" s="20" t="s">
        <v>340</v>
      </c>
      <c r="H196" s="20" t="s">
        <v>398</v>
      </c>
      <c r="I196" s="20" t="s">
        <v>31</v>
      </c>
      <c r="J196" s="21">
        <v>8.4</v>
      </c>
      <c r="K196" s="36">
        <v>0.18</v>
      </c>
      <c r="L196" s="23">
        <v>0.67499999999999993</v>
      </c>
      <c r="M196" s="24" t="str">
        <f t="shared" si="14"/>
        <v>M</v>
      </c>
      <c r="N196" s="23">
        <v>19.49248</v>
      </c>
      <c r="O196" s="24" t="str">
        <f t="shared" si="15"/>
        <v>M</v>
      </c>
      <c r="P196" s="23">
        <v>105.38</v>
      </c>
      <c r="Q196" s="24" t="str">
        <f t="shared" si="16"/>
        <v>M</v>
      </c>
      <c r="R196" s="23">
        <v>0.19800000000000001</v>
      </c>
      <c r="S196" s="24" t="str">
        <f t="shared" si="17"/>
        <v>D</v>
      </c>
      <c r="T196" s="23">
        <v>2.7879999999999998</v>
      </c>
      <c r="U196" s="24" t="str">
        <f t="shared" si="18"/>
        <v>S</v>
      </c>
      <c r="V196" s="23">
        <v>21.8</v>
      </c>
      <c r="W196" s="24" t="str">
        <f t="shared" si="19"/>
        <v>S</v>
      </c>
      <c r="X196" s="23">
        <v>10.130000000000001</v>
      </c>
      <c r="Y196" s="38" t="str">
        <f t="shared" si="20"/>
        <v>S</v>
      </c>
    </row>
    <row r="197" spans="1:25" ht="18" customHeight="1">
      <c r="A197" s="37">
        <v>667</v>
      </c>
      <c r="B197" s="20" t="s">
        <v>399</v>
      </c>
      <c r="C197" s="20"/>
      <c r="D197" s="20" t="s">
        <v>337</v>
      </c>
      <c r="E197" s="20" t="s">
        <v>338</v>
      </c>
      <c r="F197" s="20" t="s">
        <v>339</v>
      </c>
      <c r="G197" s="20" t="s">
        <v>340</v>
      </c>
      <c r="H197" s="20" t="s">
        <v>400</v>
      </c>
      <c r="I197" s="20" t="s">
        <v>31</v>
      </c>
      <c r="J197" s="21">
        <v>8.3000000000000007</v>
      </c>
      <c r="K197" s="36">
        <v>0.28999999999999998</v>
      </c>
      <c r="L197" s="23">
        <v>0.67499999999999993</v>
      </c>
      <c r="M197" s="24" t="str">
        <f t="shared" ref="M197:M216" si="21">IF(L197&gt;0.75,"H",IF(L197&gt;0.5,"M","L"))</f>
        <v>M</v>
      </c>
      <c r="N197" s="23">
        <v>17.953600000000002</v>
      </c>
      <c r="O197" s="24" t="str">
        <f t="shared" ref="O197:O216" si="22">IF(N197&gt;23.2,"H",IF(N197&gt;9.3,"M","L"))</f>
        <v>M</v>
      </c>
      <c r="P197" s="23">
        <v>105.54</v>
      </c>
      <c r="Q197" s="24" t="str">
        <f t="shared" ref="Q197:Q216" si="23">IF(P197&gt;136,"H",IF(P197&gt;58.4,"M","L"))</f>
        <v>M</v>
      </c>
      <c r="R197" s="23">
        <v>1.0920000000000001</v>
      </c>
      <c r="S197" s="24" t="str">
        <f t="shared" ref="S197:S216" si="24">IF(R197&gt;0.6,"S","D")</f>
        <v>S</v>
      </c>
      <c r="T197" s="23">
        <v>1.782</v>
      </c>
      <c r="U197" s="24" t="str">
        <f t="shared" ref="U197:U216" si="25">IF(T197&gt;0.2,"S","D")</f>
        <v>S</v>
      </c>
      <c r="V197" s="23">
        <v>21.32</v>
      </c>
      <c r="W197" s="24" t="str">
        <f t="shared" ref="W197:W216" si="26">IF(V197&gt;4.5,"S","D")</f>
        <v>S</v>
      </c>
      <c r="X197" s="23">
        <v>11.05</v>
      </c>
      <c r="Y197" s="38" t="str">
        <f t="shared" ref="Y197:Y216" si="27">IF(X197&gt;2,"S","D")</f>
        <v>S</v>
      </c>
    </row>
    <row r="198" spans="1:25" ht="18" customHeight="1">
      <c r="A198" s="37">
        <v>668</v>
      </c>
      <c r="B198" s="20" t="s">
        <v>364</v>
      </c>
      <c r="C198" s="20"/>
      <c r="D198" s="20" t="s">
        <v>337</v>
      </c>
      <c r="E198" s="20" t="s">
        <v>338</v>
      </c>
      <c r="F198" s="20" t="s">
        <v>339</v>
      </c>
      <c r="G198" s="20" t="s">
        <v>340</v>
      </c>
      <c r="H198" s="20" t="s">
        <v>401</v>
      </c>
      <c r="I198" s="20" t="s">
        <v>31</v>
      </c>
      <c r="J198" s="21">
        <v>8.5</v>
      </c>
      <c r="K198" s="36">
        <v>0.26</v>
      </c>
      <c r="L198" s="23">
        <v>0.76</v>
      </c>
      <c r="M198" s="24" t="str">
        <f t="shared" si="21"/>
        <v>H</v>
      </c>
      <c r="N198" s="23">
        <v>14.362880000000001</v>
      </c>
      <c r="O198" s="24" t="str">
        <f t="shared" si="22"/>
        <v>M</v>
      </c>
      <c r="P198" s="23">
        <v>69.088000000000008</v>
      </c>
      <c r="Q198" s="24" t="str">
        <f t="shared" si="23"/>
        <v>M</v>
      </c>
      <c r="R198" s="23">
        <v>0.41</v>
      </c>
      <c r="S198" s="24" t="str">
        <f t="shared" si="24"/>
        <v>D</v>
      </c>
      <c r="T198" s="23">
        <v>1.8919999999999999</v>
      </c>
      <c r="U198" s="24" t="str">
        <f t="shared" si="25"/>
        <v>S</v>
      </c>
      <c r="V198" s="23">
        <v>19.5</v>
      </c>
      <c r="W198" s="24" t="str">
        <f t="shared" si="26"/>
        <v>S</v>
      </c>
      <c r="X198" s="23">
        <v>12.37</v>
      </c>
      <c r="Y198" s="38" t="str">
        <f t="shared" si="27"/>
        <v>S</v>
      </c>
    </row>
    <row r="199" spans="1:25" ht="18" customHeight="1">
      <c r="A199" s="37">
        <v>669</v>
      </c>
      <c r="B199" s="20" t="s">
        <v>402</v>
      </c>
      <c r="C199" s="20"/>
      <c r="D199" s="20" t="s">
        <v>337</v>
      </c>
      <c r="E199" s="20" t="s">
        <v>338</v>
      </c>
      <c r="F199" s="20" t="s">
        <v>339</v>
      </c>
      <c r="G199" s="20" t="s">
        <v>340</v>
      </c>
      <c r="H199" s="20" t="s">
        <v>403</v>
      </c>
      <c r="I199" s="20" t="s">
        <v>31</v>
      </c>
      <c r="J199" s="21">
        <v>8.5</v>
      </c>
      <c r="K199" s="36">
        <v>0.26</v>
      </c>
      <c r="L199" s="23">
        <v>0.89999999999999991</v>
      </c>
      <c r="M199" s="24" t="str">
        <f t="shared" si="21"/>
        <v>H</v>
      </c>
      <c r="N199" s="23">
        <v>19.49248</v>
      </c>
      <c r="O199" s="24" t="str">
        <f t="shared" si="22"/>
        <v>M</v>
      </c>
      <c r="P199" s="23">
        <v>96.505600000000001</v>
      </c>
      <c r="Q199" s="24" t="str">
        <f t="shared" si="23"/>
        <v>M</v>
      </c>
      <c r="R199" s="23">
        <v>0.48</v>
      </c>
      <c r="S199" s="24" t="str">
        <f t="shared" si="24"/>
        <v>D</v>
      </c>
      <c r="T199" s="23">
        <v>2.016</v>
      </c>
      <c r="U199" s="24" t="str">
        <f t="shared" si="25"/>
        <v>S</v>
      </c>
      <c r="V199" s="23">
        <v>19.98</v>
      </c>
      <c r="W199" s="24" t="str">
        <f t="shared" si="26"/>
        <v>S</v>
      </c>
      <c r="X199" s="23">
        <v>11.86</v>
      </c>
      <c r="Y199" s="38" t="str">
        <f t="shared" si="27"/>
        <v>S</v>
      </c>
    </row>
    <row r="200" spans="1:25" ht="18" customHeight="1">
      <c r="A200" s="37">
        <v>670</v>
      </c>
      <c r="B200" s="20" t="s">
        <v>389</v>
      </c>
      <c r="C200" s="20"/>
      <c r="D200" s="20" t="s">
        <v>337</v>
      </c>
      <c r="E200" s="20" t="s">
        <v>338</v>
      </c>
      <c r="F200" s="20" t="s">
        <v>339</v>
      </c>
      <c r="G200" s="20" t="s">
        <v>340</v>
      </c>
      <c r="H200" s="20"/>
      <c r="I200" s="20" t="s">
        <v>31</v>
      </c>
      <c r="J200" s="21">
        <v>8.1999999999999993</v>
      </c>
      <c r="K200" s="36">
        <v>0.28000000000000003</v>
      </c>
      <c r="L200" s="23">
        <v>0.89999999999999991</v>
      </c>
      <c r="M200" s="24" t="str">
        <f t="shared" si="21"/>
        <v>H</v>
      </c>
      <c r="N200" s="23">
        <v>21.031360000000003</v>
      </c>
      <c r="O200" s="24" t="str">
        <f t="shared" si="22"/>
        <v>M</v>
      </c>
      <c r="P200" s="23">
        <v>93.3</v>
      </c>
      <c r="Q200" s="24" t="str">
        <f t="shared" si="23"/>
        <v>M</v>
      </c>
      <c r="R200" s="23">
        <v>0.32400000000000001</v>
      </c>
      <c r="S200" s="24" t="str">
        <f t="shared" si="24"/>
        <v>D</v>
      </c>
      <c r="T200" s="23">
        <v>2.3740000000000001</v>
      </c>
      <c r="U200" s="24" t="str">
        <f t="shared" si="25"/>
        <v>S</v>
      </c>
      <c r="V200" s="23">
        <v>20.6</v>
      </c>
      <c r="W200" s="24" t="str">
        <f t="shared" si="26"/>
        <v>S</v>
      </c>
      <c r="X200" s="23">
        <v>13.58</v>
      </c>
      <c r="Y200" s="38" t="str">
        <f t="shared" si="27"/>
        <v>S</v>
      </c>
    </row>
    <row r="201" spans="1:25" ht="18" customHeight="1">
      <c r="A201" s="37">
        <v>671</v>
      </c>
      <c r="B201" s="20" t="s">
        <v>404</v>
      </c>
      <c r="C201" s="20"/>
      <c r="D201" s="20" t="s">
        <v>337</v>
      </c>
      <c r="E201" s="20" t="s">
        <v>338</v>
      </c>
      <c r="F201" s="20" t="s">
        <v>339</v>
      </c>
      <c r="G201" s="20" t="s">
        <v>340</v>
      </c>
      <c r="H201" s="20" t="s">
        <v>405</v>
      </c>
      <c r="I201" s="20" t="s">
        <v>31</v>
      </c>
      <c r="J201" s="21">
        <v>8.4</v>
      </c>
      <c r="K201" s="36">
        <v>0.2</v>
      </c>
      <c r="L201" s="23">
        <v>0.84</v>
      </c>
      <c r="M201" s="24" t="str">
        <f t="shared" si="21"/>
        <v>H</v>
      </c>
      <c r="N201" s="23">
        <v>21.544320000000003</v>
      </c>
      <c r="O201" s="24" t="str">
        <f t="shared" si="22"/>
        <v>M</v>
      </c>
      <c r="P201" s="23">
        <v>86.931200000000004</v>
      </c>
      <c r="Q201" s="24" t="str">
        <f t="shared" si="23"/>
        <v>M</v>
      </c>
      <c r="R201" s="23">
        <v>0.48599999999999999</v>
      </c>
      <c r="S201" s="24" t="str">
        <f t="shared" si="24"/>
        <v>D</v>
      </c>
      <c r="T201" s="23">
        <v>1.9059999999999999</v>
      </c>
      <c r="U201" s="24" t="str">
        <f t="shared" si="25"/>
        <v>S</v>
      </c>
      <c r="V201" s="23">
        <v>17.8</v>
      </c>
      <c r="W201" s="24" t="str">
        <f t="shared" si="26"/>
        <v>S</v>
      </c>
      <c r="X201" s="23">
        <v>11.56</v>
      </c>
      <c r="Y201" s="38" t="str">
        <f t="shared" si="27"/>
        <v>S</v>
      </c>
    </row>
    <row r="202" spans="1:25" ht="18" customHeight="1">
      <c r="A202" s="37">
        <v>672</v>
      </c>
      <c r="B202" s="20" t="s">
        <v>386</v>
      </c>
      <c r="C202" s="20"/>
      <c r="D202" s="20" t="s">
        <v>337</v>
      </c>
      <c r="E202" s="20" t="s">
        <v>338</v>
      </c>
      <c r="F202" s="20" t="s">
        <v>339</v>
      </c>
      <c r="G202" s="20" t="s">
        <v>340</v>
      </c>
      <c r="H202" s="20" t="s">
        <v>406</v>
      </c>
      <c r="I202" s="20" t="s">
        <v>31</v>
      </c>
      <c r="J202" s="21">
        <v>8.1999999999999993</v>
      </c>
      <c r="K202" s="36">
        <v>0.37</v>
      </c>
      <c r="L202" s="23">
        <v>0.98</v>
      </c>
      <c r="M202" s="24" t="str">
        <f t="shared" si="21"/>
        <v>H</v>
      </c>
      <c r="N202" s="23">
        <v>19.49248</v>
      </c>
      <c r="O202" s="24" t="str">
        <f t="shared" si="22"/>
        <v>M</v>
      </c>
      <c r="P202" s="23">
        <v>87.88</v>
      </c>
      <c r="Q202" s="24" t="str">
        <f t="shared" si="23"/>
        <v>M</v>
      </c>
      <c r="R202" s="23">
        <v>1.3220000000000001</v>
      </c>
      <c r="S202" s="24" t="str">
        <f t="shared" si="24"/>
        <v>S</v>
      </c>
      <c r="T202" s="23">
        <v>1.92</v>
      </c>
      <c r="U202" s="24" t="str">
        <f t="shared" si="25"/>
        <v>S</v>
      </c>
      <c r="V202" s="23">
        <v>20.36</v>
      </c>
      <c r="W202" s="24" t="str">
        <f t="shared" si="26"/>
        <v>S</v>
      </c>
      <c r="X202" s="23">
        <v>11.23</v>
      </c>
      <c r="Y202" s="38" t="str">
        <f t="shared" si="27"/>
        <v>S</v>
      </c>
    </row>
    <row r="203" spans="1:25" ht="18" customHeight="1">
      <c r="A203" s="37">
        <v>673</v>
      </c>
      <c r="B203" s="20" t="s">
        <v>407</v>
      </c>
      <c r="C203" s="20"/>
      <c r="D203" s="20" t="s">
        <v>337</v>
      </c>
      <c r="E203" s="20" t="s">
        <v>338</v>
      </c>
      <c r="F203" s="20" t="s">
        <v>339</v>
      </c>
      <c r="G203" s="20" t="s">
        <v>340</v>
      </c>
      <c r="H203" s="20"/>
      <c r="I203" s="20" t="s">
        <v>31</v>
      </c>
      <c r="J203" s="21">
        <v>8.4</v>
      </c>
      <c r="K203" s="36">
        <v>0.27</v>
      </c>
      <c r="L203" s="23">
        <v>0.84</v>
      </c>
      <c r="M203" s="24" t="str">
        <f t="shared" si="21"/>
        <v>H</v>
      </c>
      <c r="N203" s="23">
        <v>17.953600000000002</v>
      </c>
      <c r="O203" s="24" t="str">
        <f t="shared" si="22"/>
        <v>M</v>
      </c>
      <c r="P203" s="23">
        <v>155.3664</v>
      </c>
      <c r="Q203" s="24" t="str">
        <f t="shared" si="23"/>
        <v>H</v>
      </c>
      <c r="R203" s="23">
        <v>0.75600000000000001</v>
      </c>
      <c r="S203" s="24" t="str">
        <f t="shared" si="24"/>
        <v>S</v>
      </c>
      <c r="T203" s="23">
        <v>2.36</v>
      </c>
      <c r="U203" s="24" t="str">
        <f t="shared" si="25"/>
        <v>S</v>
      </c>
      <c r="V203" s="23">
        <v>18.059999999999999</v>
      </c>
      <c r="W203" s="24" t="str">
        <f t="shared" si="26"/>
        <v>S</v>
      </c>
      <c r="X203" s="23">
        <v>11.67</v>
      </c>
      <c r="Y203" s="38" t="str">
        <f t="shared" si="27"/>
        <v>S</v>
      </c>
    </row>
    <row r="204" spans="1:25" ht="18" customHeight="1">
      <c r="A204" s="37">
        <v>674</v>
      </c>
      <c r="B204" s="20" t="s">
        <v>408</v>
      </c>
      <c r="C204" s="20"/>
      <c r="D204" s="20" t="s">
        <v>337</v>
      </c>
      <c r="E204" s="20" t="s">
        <v>338</v>
      </c>
      <c r="F204" s="20" t="s">
        <v>339</v>
      </c>
      <c r="G204" s="20" t="s">
        <v>340</v>
      </c>
      <c r="H204" s="20" t="s">
        <v>409</v>
      </c>
      <c r="I204" s="20" t="s">
        <v>31</v>
      </c>
      <c r="J204" s="21">
        <v>8.4</v>
      </c>
      <c r="K204" s="36">
        <v>0.25</v>
      </c>
      <c r="L204" s="23">
        <v>0.9</v>
      </c>
      <c r="M204" s="24" t="str">
        <f t="shared" si="21"/>
        <v>H</v>
      </c>
      <c r="N204" s="23">
        <v>21.031360000000003</v>
      </c>
      <c r="O204" s="24" t="str">
        <f t="shared" si="22"/>
        <v>M</v>
      </c>
      <c r="P204" s="23">
        <v>139.15520000000001</v>
      </c>
      <c r="Q204" s="24" t="str">
        <f t="shared" si="23"/>
        <v>H</v>
      </c>
      <c r="R204" s="23">
        <v>0.214</v>
      </c>
      <c r="S204" s="24" t="str">
        <f t="shared" si="24"/>
        <v>D</v>
      </c>
      <c r="T204" s="23">
        <v>1.48</v>
      </c>
      <c r="U204" s="24" t="str">
        <f t="shared" si="25"/>
        <v>S</v>
      </c>
      <c r="V204" s="23">
        <v>16.43</v>
      </c>
      <c r="W204" s="24" t="str">
        <f t="shared" si="26"/>
        <v>S</v>
      </c>
      <c r="X204" s="23">
        <v>10.01</v>
      </c>
      <c r="Y204" s="38" t="str">
        <f t="shared" si="27"/>
        <v>S</v>
      </c>
    </row>
    <row r="205" spans="1:25" ht="18" customHeight="1">
      <c r="A205" s="37">
        <v>675</v>
      </c>
      <c r="B205" s="20" t="s">
        <v>410</v>
      </c>
      <c r="C205" s="20"/>
      <c r="D205" s="20" t="s">
        <v>337</v>
      </c>
      <c r="E205" s="20" t="s">
        <v>338</v>
      </c>
      <c r="F205" s="20" t="s">
        <v>339</v>
      </c>
      <c r="G205" s="20" t="s">
        <v>340</v>
      </c>
      <c r="H205" s="20" t="s">
        <v>411</v>
      </c>
      <c r="I205" s="20" t="s">
        <v>31</v>
      </c>
      <c r="J205" s="21">
        <v>8.4</v>
      </c>
      <c r="K205" s="36">
        <v>0.33</v>
      </c>
      <c r="L205" s="23">
        <v>0.76</v>
      </c>
      <c r="M205" s="24" t="str">
        <f t="shared" si="21"/>
        <v>H</v>
      </c>
      <c r="N205" s="23">
        <v>16.414720000000003</v>
      </c>
      <c r="O205" s="24" t="str">
        <f t="shared" si="22"/>
        <v>M</v>
      </c>
      <c r="P205" s="23">
        <v>134.53120000000001</v>
      </c>
      <c r="Q205" s="24" t="str">
        <f t="shared" si="23"/>
        <v>M</v>
      </c>
      <c r="R205" s="23">
        <v>0.65800000000000003</v>
      </c>
      <c r="S205" s="24" t="str">
        <f t="shared" si="24"/>
        <v>S</v>
      </c>
      <c r="T205" s="23">
        <v>2.1539999999999999</v>
      </c>
      <c r="U205" s="24" t="str">
        <f t="shared" si="25"/>
        <v>S</v>
      </c>
      <c r="V205" s="23">
        <v>19.309999999999999</v>
      </c>
      <c r="W205" s="24" t="str">
        <f t="shared" si="26"/>
        <v>S</v>
      </c>
      <c r="X205" s="23">
        <v>11.81</v>
      </c>
      <c r="Y205" s="38" t="str">
        <f t="shared" si="27"/>
        <v>S</v>
      </c>
    </row>
    <row r="206" spans="1:25" ht="18" customHeight="1">
      <c r="A206" s="37">
        <v>676</v>
      </c>
      <c r="B206" s="20" t="s">
        <v>412</v>
      </c>
      <c r="C206" s="20"/>
      <c r="D206" s="20" t="s">
        <v>337</v>
      </c>
      <c r="E206" s="20" t="s">
        <v>338</v>
      </c>
      <c r="F206" s="20" t="s">
        <v>339</v>
      </c>
      <c r="G206" s="20" t="s">
        <v>340</v>
      </c>
      <c r="H206" s="20" t="s">
        <v>413</v>
      </c>
      <c r="I206" s="20" t="s">
        <v>31</v>
      </c>
      <c r="J206" s="21">
        <v>8.4</v>
      </c>
      <c r="K206" s="36">
        <v>0.3</v>
      </c>
      <c r="L206" s="23">
        <v>0.84</v>
      </c>
      <c r="M206" s="24" t="str">
        <f t="shared" si="21"/>
        <v>H</v>
      </c>
      <c r="N206" s="23">
        <v>18.466560000000001</v>
      </c>
      <c r="O206" s="24" t="str">
        <f t="shared" si="22"/>
        <v>M</v>
      </c>
      <c r="P206" s="23">
        <v>129.09120000000001</v>
      </c>
      <c r="Q206" s="24" t="str">
        <f t="shared" si="23"/>
        <v>M</v>
      </c>
      <c r="R206" s="23">
        <v>0.65200000000000002</v>
      </c>
      <c r="S206" s="24" t="str">
        <f t="shared" si="24"/>
        <v>S</v>
      </c>
      <c r="T206" s="23">
        <v>1.988</v>
      </c>
      <c r="U206" s="24" t="str">
        <f t="shared" si="25"/>
        <v>S</v>
      </c>
      <c r="V206" s="23">
        <v>19.350000000000001</v>
      </c>
      <c r="W206" s="24" t="str">
        <f t="shared" si="26"/>
        <v>S</v>
      </c>
      <c r="X206" s="23">
        <v>11.06</v>
      </c>
      <c r="Y206" s="38" t="str">
        <f t="shared" si="27"/>
        <v>S</v>
      </c>
    </row>
    <row r="207" spans="1:25" ht="18" customHeight="1">
      <c r="A207" s="37">
        <v>677</v>
      </c>
      <c r="B207" s="20" t="s">
        <v>414</v>
      </c>
      <c r="C207" s="20"/>
      <c r="D207" s="20" t="s">
        <v>337</v>
      </c>
      <c r="E207" s="20" t="s">
        <v>338</v>
      </c>
      <c r="F207" s="20" t="s">
        <v>339</v>
      </c>
      <c r="G207" s="20" t="s">
        <v>340</v>
      </c>
      <c r="H207" s="20" t="s">
        <v>415</v>
      </c>
      <c r="I207" s="20" t="s">
        <v>31</v>
      </c>
      <c r="J207" s="21">
        <v>8.4</v>
      </c>
      <c r="K207" s="36">
        <v>0.28999999999999998</v>
      </c>
      <c r="L207" s="23">
        <v>0.98</v>
      </c>
      <c r="M207" s="24" t="str">
        <f t="shared" si="21"/>
        <v>H</v>
      </c>
      <c r="N207" s="23">
        <v>21.544320000000003</v>
      </c>
      <c r="O207" s="24" t="str">
        <f t="shared" si="22"/>
        <v>M</v>
      </c>
      <c r="P207" s="23">
        <v>104.88320000000002</v>
      </c>
      <c r="Q207" s="24" t="str">
        <f t="shared" si="23"/>
        <v>M</v>
      </c>
      <c r="R207" s="23">
        <v>0.67</v>
      </c>
      <c r="S207" s="24" t="str">
        <f t="shared" si="24"/>
        <v>S</v>
      </c>
      <c r="T207" s="23">
        <v>2.0579999999999998</v>
      </c>
      <c r="U207" s="24" t="str">
        <f t="shared" si="25"/>
        <v>S</v>
      </c>
      <c r="V207" s="23">
        <v>18.760000000000002</v>
      </c>
      <c r="W207" s="24" t="str">
        <f t="shared" si="26"/>
        <v>S</v>
      </c>
      <c r="X207" s="23">
        <v>11.94</v>
      </c>
      <c r="Y207" s="38" t="str">
        <f t="shared" si="27"/>
        <v>S</v>
      </c>
    </row>
    <row r="208" spans="1:25" ht="18" customHeight="1">
      <c r="A208" s="37">
        <v>678</v>
      </c>
      <c r="B208" s="20" t="s">
        <v>390</v>
      </c>
      <c r="C208" s="20"/>
      <c r="D208" s="20" t="s">
        <v>337</v>
      </c>
      <c r="E208" s="20" t="s">
        <v>338</v>
      </c>
      <c r="F208" s="20" t="s">
        <v>339</v>
      </c>
      <c r="G208" s="20" t="s">
        <v>340</v>
      </c>
      <c r="H208" s="20" t="s">
        <v>416</v>
      </c>
      <c r="I208" s="20" t="s">
        <v>31</v>
      </c>
      <c r="J208" s="21">
        <v>8.3000000000000007</v>
      </c>
      <c r="K208" s="36">
        <v>0.26</v>
      </c>
      <c r="L208" s="23">
        <v>0.8</v>
      </c>
      <c r="M208" s="24" t="str">
        <f t="shared" si="21"/>
        <v>H</v>
      </c>
      <c r="N208" s="23">
        <v>15.901760000000001</v>
      </c>
      <c r="O208" s="24" t="str">
        <f t="shared" si="22"/>
        <v>M</v>
      </c>
      <c r="P208" s="23">
        <v>155.85599999999999</v>
      </c>
      <c r="Q208" s="24" t="str">
        <f t="shared" si="23"/>
        <v>H</v>
      </c>
      <c r="R208" s="23">
        <v>0.82599999999999996</v>
      </c>
      <c r="S208" s="24" t="str">
        <f t="shared" si="24"/>
        <v>S</v>
      </c>
      <c r="T208" s="23">
        <v>2.016</v>
      </c>
      <c r="U208" s="24" t="str">
        <f t="shared" si="25"/>
        <v>S</v>
      </c>
      <c r="V208" s="23">
        <v>19.829999999999998</v>
      </c>
      <c r="W208" s="24" t="str">
        <f t="shared" si="26"/>
        <v>S</v>
      </c>
      <c r="X208" s="23">
        <v>12.39</v>
      </c>
      <c r="Y208" s="38" t="str">
        <f t="shared" si="27"/>
        <v>S</v>
      </c>
    </row>
    <row r="209" spans="1:25" ht="18" customHeight="1">
      <c r="A209" s="37">
        <v>679</v>
      </c>
      <c r="B209" s="20" t="s">
        <v>390</v>
      </c>
      <c r="C209" s="20"/>
      <c r="D209" s="20" t="s">
        <v>337</v>
      </c>
      <c r="E209" s="20" t="s">
        <v>338</v>
      </c>
      <c r="F209" s="20" t="s">
        <v>339</v>
      </c>
      <c r="G209" s="20" t="s">
        <v>340</v>
      </c>
      <c r="H209" s="20" t="s">
        <v>417</v>
      </c>
      <c r="I209" s="20" t="s">
        <v>31</v>
      </c>
      <c r="J209" s="21">
        <v>8.4</v>
      </c>
      <c r="K209" s="36">
        <v>0.28000000000000003</v>
      </c>
      <c r="L209" s="23">
        <v>0.76</v>
      </c>
      <c r="M209" s="24" t="str">
        <f t="shared" si="21"/>
        <v>H</v>
      </c>
      <c r="N209" s="23">
        <v>19.49248</v>
      </c>
      <c r="O209" s="24" t="str">
        <f t="shared" si="22"/>
        <v>M</v>
      </c>
      <c r="P209" s="23">
        <v>141.33120000000002</v>
      </c>
      <c r="Q209" s="24" t="str">
        <f t="shared" si="23"/>
        <v>H</v>
      </c>
      <c r="R209" s="23">
        <v>1.206</v>
      </c>
      <c r="S209" s="24" t="str">
        <f t="shared" si="24"/>
        <v>S</v>
      </c>
      <c r="T209" s="23">
        <v>2.2639999999999998</v>
      </c>
      <c r="U209" s="24" t="str">
        <f t="shared" si="25"/>
        <v>S</v>
      </c>
      <c r="V209" s="23">
        <v>21.72</v>
      </c>
      <c r="W209" s="24" t="str">
        <f t="shared" si="26"/>
        <v>S</v>
      </c>
      <c r="X209" s="23">
        <v>12.45</v>
      </c>
      <c r="Y209" s="38" t="str">
        <f t="shared" si="27"/>
        <v>S</v>
      </c>
    </row>
    <row r="210" spans="1:25" ht="18" customHeight="1">
      <c r="A210" s="37">
        <v>680</v>
      </c>
      <c r="B210" s="20" t="s">
        <v>418</v>
      </c>
      <c r="C210" s="20"/>
      <c r="D210" s="20" t="s">
        <v>337</v>
      </c>
      <c r="E210" s="20" t="s">
        <v>338</v>
      </c>
      <c r="F210" s="20" t="s">
        <v>339</v>
      </c>
      <c r="G210" s="20" t="s">
        <v>340</v>
      </c>
      <c r="H210" s="20" t="s">
        <v>401</v>
      </c>
      <c r="I210" s="20" t="s">
        <v>31</v>
      </c>
      <c r="J210" s="21">
        <v>8.4</v>
      </c>
      <c r="K210" s="36">
        <v>0.32</v>
      </c>
      <c r="L210" s="23">
        <v>0.88</v>
      </c>
      <c r="M210" s="24" t="str">
        <f t="shared" si="21"/>
        <v>H</v>
      </c>
      <c r="N210" s="23">
        <v>17.953600000000002</v>
      </c>
      <c r="O210" s="24" t="str">
        <f t="shared" si="22"/>
        <v>M</v>
      </c>
      <c r="P210" s="23">
        <v>142.7456</v>
      </c>
      <c r="Q210" s="24" t="str">
        <f t="shared" si="23"/>
        <v>H</v>
      </c>
      <c r="R210" s="23">
        <v>0.78</v>
      </c>
      <c r="S210" s="24" t="str">
        <f t="shared" si="24"/>
        <v>S</v>
      </c>
      <c r="T210" s="23">
        <v>2.25</v>
      </c>
      <c r="U210" s="24" t="str">
        <f t="shared" si="25"/>
        <v>S</v>
      </c>
      <c r="V210" s="23">
        <v>20.84</v>
      </c>
      <c r="W210" s="24" t="str">
        <f t="shared" si="26"/>
        <v>S</v>
      </c>
      <c r="X210" s="23">
        <v>12.32</v>
      </c>
      <c r="Y210" s="38" t="str">
        <f t="shared" si="27"/>
        <v>S</v>
      </c>
    </row>
    <row r="211" spans="1:25" ht="18" customHeight="1">
      <c r="A211" s="37">
        <v>681</v>
      </c>
      <c r="B211" s="20" t="s">
        <v>414</v>
      </c>
      <c r="C211" s="20"/>
      <c r="D211" s="20" t="s">
        <v>337</v>
      </c>
      <c r="E211" s="20" t="s">
        <v>338</v>
      </c>
      <c r="F211" s="20" t="s">
        <v>339</v>
      </c>
      <c r="G211" s="20" t="s">
        <v>340</v>
      </c>
      <c r="H211" s="20" t="s">
        <v>349</v>
      </c>
      <c r="I211" s="20" t="s">
        <v>31</v>
      </c>
      <c r="J211" s="21">
        <v>8.4</v>
      </c>
      <c r="K211" s="36">
        <v>0.31</v>
      </c>
      <c r="L211" s="23">
        <v>0.99</v>
      </c>
      <c r="M211" s="24" t="str">
        <f t="shared" si="21"/>
        <v>H</v>
      </c>
      <c r="N211" s="23">
        <v>21.031360000000003</v>
      </c>
      <c r="O211" s="24" t="str">
        <f t="shared" si="22"/>
        <v>M</v>
      </c>
      <c r="P211" s="23">
        <v>134.04160000000002</v>
      </c>
      <c r="Q211" s="24" t="str">
        <f t="shared" si="23"/>
        <v>M</v>
      </c>
      <c r="R211" s="23">
        <v>0.82599999999999996</v>
      </c>
      <c r="S211" s="24" t="str">
        <f t="shared" si="24"/>
        <v>S</v>
      </c>
      <c r="T211" s="23">
        <v>2.1539999999999999</v>
      </c>
      <c r="U211" s="24" t="str">
        <f t="shared" si="25"/>
        <v>S</v>
      </c>
      <c r="V211" s="23">
        <v>19.13</v>
      </c>
      <c r="W211" s="24" t="str">
        <f t="shared" si="26"/>
        <v>S</v>
      </c>
      <c r="X211" s="23">
        <v>11.89</v>
      </c>
      <c r="Y211" s="38" t="str">
        <f t="shared" si="27"/>
        <v>S</v>
      </c>
    </row>
    <row r="212" spans="1:25" ht="18" customHeight="1">
      <c r="A212" s="37">
        <v>682</v>
      </c>
      <c r="B212" s="20" t="s">
        <v>359</v>
      </c>
      <c r="C212" s="20"/>
      <c r="D212" s="20" t="s">
        <v>337</v>
      </c>
      <c r="E212" s="20" t="s">
        <v>338</v>
      </c>
      <c r="F212" s="20" t="s">
        <v>339</v>
      </c>
      <c r="G212" s="20" t="s">
        <v>340</v>
      </c>
      <c r="H212" s="20" t="s">
        <v>419</v>
      </c>
      <c r="I212" s="20" t="s">
        <v>31</v>
      </c>
      <c r="J212" s="21">
        <v>8.4</v>
      </c>
      <c r="K212" s="36">
        <v>0.31</v>
      </c>
      <c r="L212" s="23">
        <v>0.85799999999999987</v>
      </c>
      <c r="M212" s="24" t="str">
        <f t="shared" si="21"/>
        <v>H</v>
      </c>
      <c r="N212" s="23">
        <v>23.596160000000001</v>
      </c>
      <c r="O212" s="24" t="str">
        <f t="shared" si="22"/>
        <v>H</v>
      </c>
      <c r="P212" s="23">
        <v>118.91840000000001</v>
      </c>
      <c r="Q212" s="24" t="str">
        <f t="shared" si="23"/>
        <v>M</v>
      </c>
      <c r="R212" s="23">
        <v>0.86</v>
      </c>
      <c r="S212" s="24" t="str">
        <f t="shared" si="24"/>
        <v>S</v>
      </c>
      <c r="T212" s="23">
        <v>1.976</v>
      </c>
      <c r="U212" s="24" t="str">
        <f t="shared" si="25"/>
        <v>S</v>
      </c>
      <c r="V212" s="23">
        <v>19.05</v>
      </c>
      <c r="W212" s="24" t="str">
        <f t="shared" si="26"/>
        <v>S</v>
      </c>
      <c r="X212" s="23">
        <v>12.23</v>
      </c>
      <c r="Y212" s="38" t="str">
        <f t="shared" si="27"/>
        <v>S</v>
      </c>
    </row>
    <row r="213" spans="1:25" ht="18" customHeight="1">
      <c r="A213" s="37">
        <v>683</v>
      </c>
      <c r="B213" s="20" t="s">
        <v>420</v>
      </c>
      <c r="C213" s="20"/>
      <c r="D213" s="20" t="s">
        <v>337</v>
      </c>
      <c r="E213" s="20" t="s">
        <v>338</v>
      </c>
      <c r="F213" s="20" t="s">
        <v>339</v>
      </c>
      <c r="G213" s="20" t="s">
        <v>340</v>
      </c>
      <c r="H213" s="20" t="s">
        <v>421</v>
      </c>
      <c r="I213" s="20" t="s">
        <v>31</v>
      </c>
      <c r="J213" s="21">
        <v>8.3000000000000007</v>
      </c>
      <c r="K213" s="36">
        <v>0.31</v>
      </c>
      <c r="L213" s="23">
        <v>0.78649999999999998</v>
      </c>
      <c r="M213" s="24" t="str">
        <f t="shared" si="21"/>
        <v>H</v>
      </c>
      <c r="N213" s="23">
        <v>17.440640000000002</v>
      </c>
      <c r="O213" s="24" t="str">
        <f t="shared" si="22"/>
        <v>M</v>
      </c>
      <c r="P213" s="23">
        <v>122.78080000000001</v>
      </c>
      <c r="Q213" s="24" t="str">
        <f t="shared" si="23"/>
        <v>M</v>
      </c>
      <c r="R213" s="23">
        <v>0.83199999999999996</v>
      </c>
      <c r="S213" s="24" t="str">
        <f t="shared" si="24"/>
        <v>S</v>
      </c>
      <c r="T213" s="23">
        <v>2.1</v>
      </c>
      <c r="U213" s="24" t="str">
        <f t="shared" si="25"/>
        <v>S</v>
      </c>
      <c r="V213" s="23">
        <v>19.54</v>
      </c>
      <c r="W213" s="24" t="str">
        <f t="shared" si="26"/>
        <v>S</v>
      </c>
      <c r="X213" s="23">
        <v>9.69</v>
      </c>
      <c r="Y213" s="38" t="str">
        <f t="shared" si="27"/>
        <v>S</v>
      </c>
    </row>
    <row r="214" spans="1:25" ht="18" customHeight="1">
      <c r="A214" s="37">
        <v>684</v>
      </c>
      <c r="B214" s="20" t="s">
        <v>422</v>
      </c>
      <c r="C214" s="20"/>
      <c r="D214" s="20" t="s">
        <v>337</v>
      </c>
      <c r="E214" s="20" t="s">
        <v>338</v>
      </c>
      <c r="F214" s="20" t="s">
        <v>339</v>
      </c>
      <c r="G214" s="20" t="s">
        <v>340</v>
      </c>
      <c r="H214" s="20" t="s">
        <v>423</v>
      </c>
      <c r="I214" s="20" t="s">
        <v>31</v>
      </c>
      <c r="J214" s="21">
        <v>8.1999999999999993</v>
      </c>
      <c r="K214" s="36">
        <v>0.21</v>
      </c>
      <c r="L214" s="23">
        <v>0.21449999999999997</v>
      </c>
      <c r="M214" s="24" t="str">
        <f t="shared" si="21"/>
        <v>L</v>
      </c>
      <c r="N214" s="23">
        <v>8.720320000000001</v>
      </c>
      <c r="O214" s="24" t="str">
        <f t="shared" si="22"/>
        <v>L</v>
      </c>
      <c r="P214" s="23">
        <v>155.80160000000001</v>
      </c>
      <c r="Q214" s="24" t="str">
        <f t="shared" si="23"/>
        <v>H</v>
      </c>
      <c r="R214" s="23">
        <v>0.26</v>
      </c>
      <c r="S214" s="24" t="str">
        <f t="shared" si="24"/>
        <v>D</v>
      </c>
      <c r="T214" s="23">
        <v>1.4239999999999999</v>
      </c>
      <c r="U214" s="24" t="str">
        <f t="shared" si="25"/>
        <v>S</v>
      </c>
      <c r="V214" s="23">
        <v>22.98</v>
      </c>
      <c r="W214" s="24" t="str">
        <f t="shared" si="26"/>
        <v>S</v>
      </c>
      <c r="X214" s="23">
        <v>12.11</v>
      </c>
      <c r="Y214" s="38" t="str">
        <f t="shared" si="27"/>
        <v>S</v>
      </c>
    </row>
    <row r="215" spans="1:25" ht="18" customHeight="1">
      <c r="A215" s="37">
        <v>685</v>
      </c>
      <c r="B215" s="20" t="s">
        <v>390</v>
      </c>
      <c r="C215" s="20"/>
      <c r="D215" s="20" t="s">
        <v>337</v>
      </c>
      <c r="E215" s="20" t="s">
        <v>338</v>
      </c>
      <c r="F215" s="20" t="s">
        <v>339</v>
      </c>
      <c r="G215" s="20" t="s">
        <v>340</v>
      </c>
      <c r="H215" s="20" t="s">
        <v>401</v>
      </c>
      <c r="I215" s="20" t="s">
        <v>31</v>
      </c>
      <c r="J215" s="21">
        <v>8.5</v>
      </c>
      <c r="K215" s="36">
        <v>0.26</v>
      </c>
      <c r="L215" s="23">
        <v>0.98670000000000002</v>
      </c>
      <c r="M215" s="24" t="str">
        <f t="shared" si="21"/>
        <v>H</v>
      </c>
      <c r="N215" s="23">
        <v>45.140480000000004</v>
      </c>
      <c r="O215" s="24" t="str">
        <f t="shared" si="22"/>
        <v>H</v>
      </c>
      <c r="P215" s="23">
        <v>133.44320000000002</v>
      </c>
      <c r="Q215" s="24" t="str">
        <f t="shared" si="23"/>
        <v>M</v>
      </c>
      <c r="R215" s="23">
        <v>0.498</v>
      </c>
      <c r="S215" s="24" t="str">
        <f t="shared" si="24"/>
        <v>D</v>
      </c>
      <c r="T215" s="23">
        <v>2.0720000000000001</v>
      </c>
      <c r="U215" s="24" t="str">
        <f t="shared" si="25"/>
        <v>S</v>
      </c>
      <c r="V215" s="23">
        <v>19.57</v>
      </c>
      <c r="W215" s="24" t="str">
        <f t="shared" si="26"/>
        <v>S</v>
      </c>
      <c r="X215" s="23">
        <v>8.6300000000000008</v>
      </c>
      <c r="Y215" s="38" t="str">
        <f t="shared" si="27"/>
        <v>S</v>
      </c>
    </row>
    <row r="216" spans="1:25" ht="18" customHeight="1" thickBot="1">
      <c r="A216" s="39">
        <v>686</v>
      </c>
      <c r="B216" s="40" t="s">
        <v>424</v>
      </c>
      <c r="C216" s="40"/>
      <c r="D216" s="40" t="s">
        <v>337</v>
      </c>
      <c r="E216" s="40" t="s">
        <v>338</v>
      </c>
      <c r="F216" s="40" t="s">
        <v>339</v>
      </c>
      <c r="G216" s="40" t="s">
        <v>340</v>
      </c>
      <c r="H216" s="40"/>
      <c r="I216" s="40" t="s">
        <v>31</v>
      </c>
      <c r="J216" s="41">
        <v>8.3000000000000007</v>
      </c>
      <c r="K216" s="42">
        <v>0.41</v>
      </c>
      <c r="L216" s="43">
        <v>0.71499999999999997</v>
      </c>
      <c r="M216" s="44" t="str">
        <f t="shared" si="21"/>
        <v>M</v>
      </c>
      <c r="N216" s="43">
        <v>25.648000000000003</v>
      </c>
      <c r="O216" s="44" t="str">
        <f t="shared" si="22"/>
        <v>H</v>
      </c>
      <c r="P216" s="43">
        <v>113.2608</v>
      </c>
      <c r="Q216" s="44" t="str">
        <f t="shared" si="23"/>
        <v>M</v>
      </c>
      <c r="R216" s="43">
        <v>2.7120000000000002</v>
      </c>
      <c r="S216" s="44" t="str">
        <f t="shared" si="24"/>
        <v>S</v>
      </c>
      <c r="T216" s="43">
        <v>2.1819999999999999</v>
      </c>
      <c r="U216" s="44" t="str">
        <f t="shared" si="25"/>
        <v>S</v>
      </c>
      <c r="V216" s="43">
        <v>16.579999999999998</v>
      </c>
      <c r="W216" s="44" t="str">
        <f t="shared" si="26"/>
        <v>S</v>
      </c>
      <c r="X216" s="43">
        <v>7.75</v>
      </c>
      <c r="Y216" s="45" t="str">
        <f t="shared" si="27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2023-07-19T05:16:50Z</dcterms:created>
  <dcterms:modified xsi:type="dcterms:W3CDTF">2023-07-19T05:18:37Z</dcterms:modified>
</cp:coreProperties>
</file>