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eerajnagar\Desktop\"/>
    </mc:Choice>
  </mc:AlternateContent>
  <xr:revisionPtr revIDLastSave="0" documentId="13_ncr:1_{2EF9C3F0-90C0-41F7-BDB2-F433BC259F42}" xr6:coauthVersionLast="36" xr6:coauthVersionMax="36" xr10:uidLastSave="{00000000-0000-0000-0000-000000000000}"/>
  <bookViews>
    <workbookView xWindow="0" yWindow="0" windowWidth="24000" windowHeight="9405" xr2:uid="{A654B7F9-9089-4669-8B84-98B5A8EB5D48}"/>
  </bookViews>
  <sheets>
    <sheet name="April 2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207" i="1" l="1"/>
  <c r="W207" i="1"/>
  <c r="U207" i="1"/>
  <c r="S207" i="1"/>
  <c r="Q207" i="1"/>
  <c r="O207" i="1"/>
  <c r="M207" i="1"/>
  <c r="Y206" i="1"/>
  <c r="W206" i="1"/>
  <c r="U206" i="1"/>
  <c r="S206" i="1"/>
  <c r="Q206" i="1"/>
  <c r="O206" i="1"/>
  <c r="M206" i="1"/>
  <c r="Y205" i="1"/>
  <c r="W205" i="1"/>
  <c r="U205" i="1"/>
  <c r="S205" i="1"/>
  <c r="Q205" i="1"/>
  <c r="O205" i="1"/>
  <c r="M205" i="1"/>
  <c r="Y204" i="1"/>
  <c r="W204" i="1"/>
  <c r="U204" i="1"/>
  <c r="S204" i="1"/>
  <c r="Q204" i="1"/>
  <c r="O204" i="1"/>
  <c r="M204" i="1"/>
  <c r="Y203" i="1"/>
  <c r="W203" i="1"/>
  <c r="U203" i="1"/>
  <c r="S203" i="1"/>
  <c r="Q203" i="1"/>
  <c r="O203" i="1"/>
  <c r="M203" i="1"/>
  <c r="Y202" i="1"/>
  <c r="W202" i="1"/>
  <c r="U202" i="1"/>
  <c r="S202" i="1"/>
  <c r="Q202" i="1"/>
  <c r="O202" i="1"/>
  <c r="M202" i="1"/>
  <c r="Y201" i="1"/>
  <c r="W201" i="1"/>
  <c r="U201" i="1"/>
  <c r="S201" i="1"/>
  <c r="Q201" i="1"/>
  <c r="O201" i="1"/>
  <c r="M201" i="1"/>
  <c r="Y200" i="1"/>
  <c r="W200" i="1"/>
  <c r="U200" i="1"/>
  <c r="S200" i="1"/>
  <c r="Q200" i="1"/>
  <c r="O200" i="1"/>
  <c r="M200" i="1"/>
  <c r="Y199" i="1"/>
  <c r="W199" i="1"/>
  <c r="U199" i="1"/>
  <c r="S199" i="1"/>
  <c r="Q199" i="1"/>
  <c r="O199" i="1"/>
  <c r="M199" i="1"/>
  <c r="Y198" i="1"/>
  <c r="W198" i="1"/>
  <c r="U198" i="1"/>
  <c r="S198" i="1"/>
  <c r="Q198" i="1"/>
  <c r="O198" i="1"/>
  <c r="M198" i="1"/>
  <c r="Y197" i="1"/>
  <c r="W197" i="1"/>
  <c r="U197" i="1"/>
  <c r="S197" i="1"/>
  <c r="Q197" i="1"/>
  <c r="O197" i="1"/>
  <c r="M197" i="1"/>
  <c r="Y196" i="1"/>
  <c r="W196" i="1"/>
  <c r="U196" i="1"/>
  <c r="S196" i="1"/>
  <c r="Q196" i="1"/>
  <c r="O196" i="1"/>
  <c r="M196" i="1"/>
  <c r="Y195" i="1"/>
  <c r="W195" i="1"/>
  <c r="U195" i="1"/>
  <c r="S195" i="1"/>
  <c r="Q195" i="1"/>
  <c r="O195" i="1"/>
  <c r="M195" i="1"/>
  <c r="Y194" i="1"/>
  <c r="W194" i="1"/>
  <c r="U194" i="1"/>
  <c r="S194" i="1"/>
  <c r="Q194" i="1"/>
  <c r="O194" i="1"/>
  <c r="M194" i="1"/>
  <c r="Y193" i="1"/>
  <c r="W193" i="1"/>
  <c r="U193" i="1"/>
  <c r="S193" i="1"/>
  <c r="Q193" i="1"/>
  <c r="O193" i="1"/>
  <c r="M193" i="1"/>
  <c r="Y192" i="1"/>
  <c r="W192" i="1"/>
  <c r="U192" i="1"/>
  <c r="S192" i="1"/>
  <c r="Q192" i="1"/>
  <c r="O192" i="1"/>
  <c r="M192" i="1"/>
  <c r="Y191" i="1"/>
  <c r="W191" i="1"/>
  <c r="U191" i="1"/>
  <c r="S191" i="1"/>
  <c r="Q191" i="1"/>
  <c r="O191" i="1"/>
  <c r="M191" i="1"/>
  <c r="Y190" i="1"/>
  <c r="W190" i="1"/>
  <c r="U190" i="1"/>
  <c r="S190" i="1"/>
  <c r="Q190" i="1"/>
  <c r="O190" i="1"/>
  <c r="M190" i="1"/>
  <c r="Y189" i="1"/>
  <c r="W189" i="1"/>
  <c r="U189" i="1"/>
  <c r="S189" i="1"/>
  <c r="Q189" i="1"/>
  <c r="O189" i="1"/>
  <c r="M189" i="1"/>
  <c r="Y188" i="1"/>
  <c r="W188" i="1"/>
  <c r="U188" i="1"/>
  <c r="S188" i="1"/>
  <c r="Q188" i="1"/>
  <c r="O188" i="1"/>
  <c r="M188" i="1"/>
  <c r="Y187" i="1"/>
  <c r="W187" i="1"/>
  <c r="U187" i="1"/>
  <c r="S187" i="1"/>
  <c r="Q187" i="1"/>
  <c r="O187" i="1"/>
  <c r="M187" i="1"/>
  <c r="Y186" i="1"/>
  <c r="W186" i="1"/>
  <c r="U186" i="1"/>
  <c r="S186" i="1"/>
  <c r="Q186" i="1"/>
  <c r="O186" i="1"/>
  <c r="M186" i="1"/>
  <c r="Y185" i="1"/>
  <c r="W185" i="1"/>
  <c r="U185" i="1"/>
  <c r="S185" i="1"/>
  <c r="Q185" i="1"/>
  <c r="O185" i="1"/>
  <c r="M185" i="1"/>
  <c r="Y184" i="1"/>
  <c r="W184" i="1"/>
  <c r="U184" i="1"/>
  <c r="S184" i="1"/>
  <c r="Q184" i="1"/>
  <c r="O184" i="1"/>
  <c r="M184" i="1"/>
  <c r="Y183" i="1"/>
  <c r="W183" i="1"/>
  <c r="U183" i="1"/>
  <c r="S183" i="1"/>
  <c r="Q183" i="1"/>
  <c r="O183" i="1"/>
  <c r="M183" i="1"/>
  <c r="Y182" i="1"/>
  <c r="W182" i="1"/>
  <c r="U182" i="1"/>
  <c r="S182" i="1"/>
  <c r="Q182" i="1"/>
  <c r="O182" i="1"/>
  <c r="M182" i="1"/>
  <c r="Y181" i="1"/>
  <c r="W181" i="1"/>
  <c r="U181" i="1"/>
  <c r="S181" i="1"/>
  <c r="Q181" i="1"/>
  <c r="O181" i="1"/>
  <c r="M181" i="1"/>
  <c r="Y180" i="1"/>
  <c r="W180" i="1"/>
  <c r="U180" i="1"/>
  <c r="S180" i="1"/>
  <c r="Q180" i="1"/>
  <c r="O180" i="1"/>
  <c r="M180" i="1"/>
  <c r="Y179" i="1"/>
  <c r="W179" i="1"/>
  <c r="U179" i="1"/>
  <c r="S179" i="1"/>
  <c r="Q179" i="1"/>
  <c r="O179" i="1"/>
  <c r="M179" i="1"/>
  <c r="Y178" i="1"/>
  <c r="W178" i="1"/>
  <c r="U178" i="1"/>
  <c r="S178" i="1"/>
  <c r="Q178" i="1"/>
  <c r="O178" i="1"/>
  <c r="M178" i="1"/>
  <c r="Y177" i="1"/>
  <c r="W177" i="1"/>
  <c r="U177" i="1"/>
  <c r="S177" i="1"/>
  <c r="Q177" i="1"/>
  <c r="O177" i="1"/>
  <c r="M177" i="1"/>
  <c r="Y176" i="1"/>
  <c r="W176" i="1"/>
  <c r="U176" i="1"/>
  <c r="S176" i="1"/>
  <c r="Q176" i="1"/>
  <c r="O176" i="1"/>
  <c r="M176" i="1"/>
  <c r="Y175" i="1"/>
  <c r="W175" i="1"/>
  <c r="U175" i="1"/>
  <c r="S175" i="1"/>
  <c r="Q175" i="1"/>
  <c r="O175" i="1"/>
  <c r="M175" i="1"/>
  <c r="Y174" i="1"/>
  <c r="W174" i="1"/>
  <c r="U174" i="1"/>
  <c r="S174" i="1"/>
  <c r="Q174" i="1"/>
  <c r="O174" i="1"/>
  <c r="M174" i="1"/>
  <c r="Y173" i="1"/>
  <c r="W173" i="1"/>
  <c r="U173" i="1"/>
  <c r="S173" i="1"/>
  <c r="Q173" i="1"/>
  <c r="O173" i="1"/>
  <c r="M173" i="1"/>
  <c r="Y172" i="1"/>
  <c r="W172" i="1"/>
  <c r="U172" i="1"/>
  <c r="S172" i="1"/>
  <c r="Q172" i="1"/>
  <c r="O172" i="1"/>
  <c r="M172" i="1"/>
  <c r="Y171" i="1"/>
  <c r="W171" i="1"/>
  <c r="U171" i="1"/>
  <c r="S171" i="1"/>
  <c r="Q171" i="1"/>
  <c r="O171" i="1"/>
  <c r="M171" i="1"/>
  <c r="Y170" i="1"/>
  <c r="W170" i="1"/>
  <c r="U170" i="1"/>
  <c r="S170" i="1"/>
  <c r="Q170" i="1"/>
  <c r="O170" i="1"/>
  <c r="M170" i="1"/>
  <c r="Y169" i="1"/>
  <c r="W169" i="1"/>
  <c r="U169" i="1"/>
  <c r="S169" i="1"/>
  <c r="Q169" i="1"/>
  <c r="O169" i="1"/>
  <c r="M169" i="1"/>
  <c r="Y168" i="1"/>
  <c r="W168" i="1"/>
  <c r="U168" i="1"/>
  <c r="S168" i="1"/>
  <c r="Q168" i="1"/>
  <c r="O168" i="1"/>
  <c r="M168" i="1"/>
  <c r="Y167" i="1"/>
  <c r="W167" i="1"/>
  <c r="U167" i="1"/>
  <c r="S167" i="1"/>
  <c r="Q167" i="1"/>
  <c r="O167" i="1"/>
  <c r="M167" i="1"/>
  <c r="Y166" i="1"/>
  <c r="W166" i="1"/>
  <c r="U166" i="1"/>
  <c r="S166" i="1"/>
  <c r="Q166" i="1"/>
  <c r="O166" i="1"/>
  <c r="M166" i="1"/>
  <c r="Y165" i="1"/>
  <c r="W165" i="1"/>
  <c r="U165" i="1"/>
  <c r="S165" i="1"/>
  <c r="Q165" i="1"/>
  <c r="O165" i="1"/>
  <c r="M165" i="1"/>
  <c r="Y164" i="1"/>
  <c r="W164" i="1"/>
  <c r="U164" i="1"/>
  <c r="S164" i="1"/>
  <c r="Q164" i="1"/>
  <c r="O164" i="1"/>
  <c r="M164" i="1"/>
  <c r="Y163" i="1"/>
  <c r="W163" i="1"/>
  <c r="U163" i="1"/>
  <c r="S163" i="1"/>
  <c r="Q163" i="1"/>
  <c r="O163" i="1"/>
  <c r="M163" i="1"/>
  <c r="Y162" i="1"/>
  <c r="W162" i="1"/>
  <c r="U162" i="1"/>
  <c r="S162" i="1"/>
  <c r="Q162" i="1"/>
  <c r="O162" i="1"/>
  <c r="M162" i="1"/>
  <c r="Y161" i="1"/>
  <c r="W161" i="1"/>
  <c r="U161" i="1"/>
  <c r="S161" i="1"/>
  <c r="Q161" i="1"/>
  <c r="O161" i="1"/>
  <c r="M161" i="1"/>
  <c r="Y160" i="1"/>
  <c r="W160" i="1"/>
  <c r="U160" i="1"/>
  <c r="S160" i="1"/>
  <c r="Q160" i="1"/>
  <c r="O160" i="1"/>
  <c r="M160" i="1"/>
  <c r="Y159" i="1"/>
  <c r="W159" i="1"/>
  <c r="U159" i="1"/>
  <c r="S159" i="1"/>
  <c r="Q159" i="1"/>
  <c r="O159" i="1"/>
  <c r="M159" i="1"/>
  <c r="Y158" i="1"/>
  <c r="W158" i="1"/>
  <c r="U158" i="1"/>
  <c r="S158" i="1"/>
  <c r="Q158" i="1"/>
  <c r="O158" i="1"/>
  <c r="M158" i="1"/>
  <c r="Y157" i="1"/>
  <c r="W157" i="1"/>
  <c r="U157" i="1"/>
  <c r="S157" i="1"/>
  <c r="Q157" i="1"/>
  <c r="O157" i="1"/>
  <c r="M157" i="1"/>
  <c r="Y156" i="1"/>
  <c r="W156" i="1"/>
  <c r="U156" i="1"/>
  <c r="S156" i="1"/>
  <c r="Q156" i="1"/>
  <c r="O156" i="1"/>
  <c r="M156" i="1"/>
  <c r="Y155" i="1"/>
  <c r="W155" i="1"/>
  <c r="U155" i="1"/>
  <c r="S155" i="1"/>
  <c r="Q155" i="1"/>
  <c r="O155" i="1"/>
  <c r="M155" i="1"/>
  <c r="Y154" i="1"/>
  <c r="W154" i="1"/>
  <c r="U154" i="1"/>
  <c r="S154" i="1"/>
  <c r="Q154" i="1"/>
  <c r="O154" i="1"/>
  <c r="M154" i="1"/>
  <c r="Y153" i="1"/>
  <c r="W153" i="1"/>
  <c r="U153" i="1"/>
  <c r="S153" i="1"/>
  <c r="Q153" i="1"/>
  <c r="O153" i="1"/>
  <c r="M153" i="1"/>
  <c r="Y152" i="1"/>
  <c r="W152" i="1"/>
  <c r="U152" i="1"/>
  <c r="S152" i="1"/>
  <c r="Q152" i="1"/>
  <c r="O152" i="1"/>
  <c r="M152" i="1"/>
  <c r="Y151" i="1"/>
  <c r="W151" i="1"/>
  <c r="U151" i="1"/>
  <c r="S151" i="1"/>
  <c r="Q151" i="1"/>
  <c r="O151" i="1"/>
  <c r="M151" i="1"/>
  <c r="Y150" i="1"/>
  <c r="W150" i="1"/>
  <c r="U150" i="1"/>
  <c r="S150" i="1"/>
  <c r="Q150" i="1"/>
  <c r="O150" i="1"/>
  <c r="M150" i="1"/>
  <c r="Y149" i="1"/>
  <c r="W149" i="1"/>
  <c r="U149" i="1"/>
  <c r="S149" i="1"/>
  <c r="Q149" i="1"/>
  <c r="O149" i="1"/>
  <c r="M149" i="1"/>
  <c r="Y148" i="1"/>
  <c r="W148" i="1"/>
  <c r="U148" i="1"/>
  <c r="S148" i="1"/>
  <c r="Q148" i="1"/>
  <c r="O148" i="1"/>
  <c r="M148" i="1"/>
  <c r="Y147" i="1"/>
  <c r="W147" i="1"/>
  <c r="U147" i="1"/>
  <c r="S147" i="1"/>
  <c r="Q147" i="1"/>
  <c r="O147" i="1"/>
  <c r="M147" i="1"/>
  <c r="Y146" i="1"/>
  <c r="W146" i="1"/>
  <c r="U146" i="1"/>
  <c r="S146" i="1"/>
  <c r="Q146" i="1"/>
  <c r="O146" i="1"/>
  <c r="M146" i="1"/>
  <c r="Y145" i="1"/>
  <c r="W145" i="1"/>
  <c r="U145" i="1"/>
  <c r="S145" i="1"/>
  <c r="Q145" i="1"/>
  <c r="O145" i="1"/>
  <c r="M145" i="1"/>
  <c r="Y144" i="1"/>
  <c r="W144" i="1"/>
  <c r="U144" i="1"/>
  <c r="S144" i="1"/>
  <c r="Q144" i="1"/>
  <c r="O144" i="1"/>
  <c r="M144" i="1"/>
  <c r="Y143" i="1"/>
  <c r="W143" i="1"/>
  <c r="U143" i="1"/>
  <c r="S143" i="1"/>
  <c r="Q143" i="1"/>
  <c r="O143" i="1"/>
  <c r="M143" i="1"/>
  <c r="Y142" i="1"/>
  <c r="W142" i="1"/>
  <c r="U142" i="1"/>
  <c r="S142" i="1"/>
  <c r="Q142" i="1"/>
  <c r="O142" i="1"/>
  <c r="M142" i="1"/>
  <c r="Y141" i="1"/>
  <c r="W141" i="1"/>
  <c r="U141" i="1"/>
  <c r="S141" i="1"/>
  <c r="Q141" i="1"/>
  <c r="O141" i="1"/>
  <c r="M141" i="1"/>
  <c r="Y140" i="1"/>
  <c r="W140" i="1"/>
  <c r="U140" i="1"/>
  <c r="S140" i="1"/>
  <c r="Q140" i="1"/>
  <c r="O140" i="1"/>
  <c r="M140" i="1"/>
  <c r="Y139" i="1"/>
  <c r="W139" i="1"/>
  <c r="U139" i="1"/>
  <c r="S139" i="1"/>
  <c r="Q139" i="1"/>
  <c r="O139" i="1"/>
  <c r="M139" i="1"/>
  <c r="Y138" i="1"/>
  <c r="W138" i="1"/>
  <c r="U138" i="1"/>
  <c r="S138" i="1"/>
  <c r="Q138" i="1"/>
  <c r="O138" i="1"/>
  <c r="M138" i="1"/>
  <c r="Y137" i="1"/>
  <c r="W137" i="1"/>
  <c r="U137" i="1"/>
  <c r="S137" i="1"/>
  <c r="Q137" i="1"/>
  <c r="O137" i="1"/>
  <c r="M137" i="1"/>
  <c r="Y136" i="1"/>
  <c r="W136" i="1"/>
  <c r="U136" i="1"/>
  <c r="S136" i="1"/>
  <c r="Q136" i="1"/>
  <c r="O136" i="1"/>
  <c r="M136" i="1"/>
  <c r="Y135" i="1"/>
  <c r="W135" i="1"/>
  <c r="U135" i="1"/>
  <c r="S135" i="1"/>
  <c r="Q135" i="1"/>
  <c r="O135" i="1"/>
  <c r="M135" i="1"/>
  <c r="Y134" i="1"/>
  <c r="W134" i="1"/>
  <c r="U134" i="1"/>
  <c r="S134" i="1"/>
  <c r="Q134" i="1"/>
  <c r="O134" i="1"/>
  <c r="M134" i="1"/>
  <c r="Y133" i="1"/>
  <c r="W133" i="1"/>
  <c r="U133" i="1"/>
  <c r="S133" i="1"/>
  <c r="Q133" i="1"/>
  <c r="O133" i="1"/>
  <c r="M133" i="1"/>
  <c r="Y132" i="1"/>
  <c r="W132" i="1"/>
  <c r="U132" i="1"/>
  <c r="S132" i="1"/>
  <c r="Q132" i="1"/>
  <c r="O132" i="1"/>
  <c r="M132" i="1"/>
  <c r="Y131" i="1"/>
  <c r="W131" i="1"/>
  <c r="U131" i="1"/>
  <c r="S131" i="1"/>
  <c r="Q131" i="1"/>
  <c r="O131" i="1"/>
  <c r="M131" i="1"/>
  <c r="Y130" i="1"/>
  <c r="W130" i="1"/>
  <c r="U130" i="1"/>
  <c r="S130" i="1"/>
  <c r="Q130" i="1"/>
  <c r="O130" i="1"/>
  <c r="M130" i="1"/>
  <c r="Y129" i="1"/>
  <c r="W129" i="1"/>
  <c r="U129" i="1"/>
  <c r="S129" i="1"/>
  <c r="Q129" i="1"/>
  <c r="O129" i="1"/>
  <c r="M129" i="1"/>
  <c r="Y128" i="1"/>
  <c r="W128" i="1"/>
  <c r="U128" i="1"/>
  <c r="S128" i="1"/>
  <c r="Q128" i="1"/>
  <c r="O128" i="1"/>
  <c r="M128" i="1"/>
  <c r="Y127" i="1"/>
  <c r="W127" i="1"/>
  <c r="U127" i="1"/>
  <c r="S127" i="1"/>
  <c r="Q127" i="1"/>
  <c r="O127" i="1"/>
  <c r="M127" i="1"/>
  <c r="Y126" i="1"/>
  <c r="W126" i="1"/>
  <c r="U126" i="1"/>
  <c r="S126" i="1"/>
  <c r="Q126" i="1"/>
  <c r="O126" i="1"/>
  <c r="M126" i="1"/>
  <c r="Y125" i="1"/>
  <c r="W125" i="1"/>
  <c r="U125" i="1"/>
  <c r="S125" i="1"/>
  <c r="Q125" i="1"/>
  <c r="O125" i="1"/>
  <c r="M125" i="1"/>
  <c r="Y124" i="1"/>
  <c r="W124" i="1"/>
  <c r="U124" i="1"/>
  <c r="S124" i="1"/>
  <c r="Q124" i="1"/>
  <c r="O124" i="1"/>
  <c r="M124" i="1"/>
  <c r="Y123" i="1"/>
  <c r="W123" i="1"/>
  <c r="U123" i="1"/>
  <c r="S123" i="1"/>
  <c r="Q123" i="1"/>
  <c r="O123" i="1"/>
  <c r="M123" i="1"/>
  <c r="Y122" i="1"/>
  <c r="W122" i="1"/>
  <c r="U122" i="1"/>
  <c r="S122" i="1"/>
  <c r="Q122" i="1"/>
  <c r="O122" i="1"/>
  <c r="M122" i="1"/>
  <c r="Y121" i="1"/>
  <c r="W121" i="1"/>
  <c r="U121" i="1"/>
  <c r="S121" i="1"/>
  <c r="Q121" i="1"/>
  <c r="O121" i="1"/>
  <c r="M121" i="1"/>
  <c r="Y120" i="1"/>
  <c r="W120" i="1"/>
  <c r="U120" i="1"/>
  <c r="S120" i="1"/>
  <c r="Q120" i="1"/>
  <c r="O120" i="1"/>
  <c r="M120" i="1"/>
  <c r="Y119" i="1"/>
  <c r="W119" i="1"/>
  <c r="U119" i="1"/>
  <c r="S119" i="1"/>
  <c r="Q119" i="1"/>
  <c r="O119" i="1"/>
  <c r="M119" i="1"/>
  <c r="Y118" i="1"/>
  <c r="W118" i="1"/>
  <c r="U118" i="1"/>
  <c r="S118" i="1"/>
  <c r="Q118" i="1"/>
  <c r="O118" i="1"/>
  <c r="M118" i="1"/>
  <c r="Y117" i="1"/>
  <c r="W117" i="1"/>
  <c r="U117" i="1"/>
  <c r="S117" i="1"/>
  <c r="Q117" i="1"/>
  <c r="O117" i="1"/>
  <c r="M117" i="1"/>
  <c r="Y116" i="1"/>
  <c r="W116" i="1"/>
  <c r="U116" i="1"/>
  <c r="S116" i="1"/>
  <c r="Q116" i="1"/>
  <c r="O116" i="1"/>
  <c r="M116" i="1"/>
  <c r="Y115" i="1"/>
  <c r="W115" i="1"/>
  <c r="U115" i="1"/>
  <c r="S115" i="1"/>
  <c r="Q115" i="1"/>
  <c r="O115" i="1"/>
  <c r="M115" i="1"/>
  <c r="Y114" i="1"/>
  <c r="W114" i="1"/>
  <c r="U114" i="1"/>
  <c r="S114" i="1"/>
  <c r="Q114" i="1"/>
  <c r="O114" i="1"/>
  <c r="M114" i="1"/>
  <c r="Y113" i="1"/>
  <c r="W113" i="1"/>
  <c r="U113" i="1"/>
  <c r="S113" i="1"/>
  <c r="Q113" i="1"/>
  <c r="O113" i="1"/>
  <c r="M113" i="1"/>
  <c r="Y112" i="1"/>
  <c r="W112" i="1"/>
  <c r="U112" i="1"/>
  <c r="S112" i="1"/>
  <c r="Q112" i="1"/>
  <c r="O112" i="1"/>
  <c r="M112" i="1"/>
  <c r="Y111" i="1"/>
  <c r="W111" i="1"/>
  <c r="U111" i="1"/>
  <c r="S111" i="1"/>
  <c r="Q111" i="1"/>
  <c r="O111" i="1"/>
  <c r="M111" i="1"/>
  <c r="Y110" i="1"/>
  <c r="W110" i="1"/>
  <c r="U110" i="1"/>
  <c r="S110" i="1"/>
  <c r="Q110" i="1"/>
  <c r="O110" i="1"/>
  <c r="M110" i="1"/>
  <c r="Y109" i="1"/>
  <c r="W109" i="1"/>
  <c r="U109" i="1"/>
  <c r="S109" i="1"/>
  <c r="Q109" i="1"/>
  <c r="O109" i="1"/>
  <c r="M109" i="1"/>
  <c r="Y108" i="1"/>
  <c r="W108" i="1"/>
  <c r="U108" i="1"/>
  <c r="S108" i="1"/>
  <c r="Q108" i="1"/>
  <c r="O108" i="1"/>
  <c r="M108" i="1"/>
  <c r="Y107" i="1"/>
  <c r="W107" i="1"/>
  <c r="U107" i="1"/>
  <c r="S107" i="1"/>
  <c r="Q107" i="1"/>
  <c r="O107" i="1"/>
  <c r="M107" i="1"/>
  <c r="Y106" i="1"/>
  <c r="W106" i="1"/>
  <c r="U106" i="1"/>
  <c r="S106" i="1"/>
  <c r="Q106" i="1"/>
  <c r="O106" i="1"/>
  <c r="M106" i="1"/>
  <c r="Y105" i="1"/>
  <c r="W105" i="1"/>
  <c r="U105" i="1"/>
  <c r="S105" i="1"/>
  <c r="Q105" i="1"/>
  <c r="O105" i="1"/>
  <c r="M105" i="1"/>
  <c r="Y104" i="1"/>
  <c r="W104" i="1"/>
  <c r="U104" i="1"/>
  <c r="S104" i="1"/>
  <c r="Q104" i="1"/>
  <c r="O104" i="1"/>
  <c r="M104" i="1"/>
  <c r="Y103" i="1"/>
  <c r="W103" i="1"/>
  <c r="U103" i="1"/>
  <c r="S103" i="1"/>
  <c r="Q103" i="1"/>
  <c r="O103" i="1"/>
  <c r="M103" i="1"/>
  <c r="Y102" i="1"/>
  <c r="W102" i="1"/>
  <c r="U102" i="1"/>
  <c r="S102" i="1"/>
  <c r="Q102" i="1"/>
  <c r="O102" i="1"/>
  <c r="M102" i="1"/>
  <c r="Y101" i="1"/>
  <c r="W101" i="1"/>
  <c r="U101" i="1"/>
  <c r="S101" i="1"/>
  <c r="Q101" i="1"/>
  <c r="O101" i="1"/>
  <c r="M101" i="1"/>
  <c r="Y100" i="1"/>
  <c r="W100" i="1"/>
  <c r="U100" i="1"/>
  <c r="S100" i="1"/>
  <c r="Q100" i="1"/>
  <c r="O100" i="1"/>
  <c r="M100" i="1"/>
  <c r="Y99" i="1"/>
  <c r="W99" i="1"/>
  <c r="U99" i="1"/>
  <c r="S99" i="1"/>
  <c r="Q99" i="1"/>
  <c r="O99" i="1"/>
  <c r="M99" i="1"/>
  <c r="Y98" i="1"/>
  <c r="W98" i="1"/>
  <c r="U98" i="1"/>
  <c r="S98" i="1"/>
  <c r="Q98" i="1"/>
  <c r="O98" i="1"/>
  <c r="M98" i="1"/>
  <c r="Y97" i="1"/>
  <c r="W97" i="1"/>
  <c r="U97" i="1"/>
  <c r="S97" i="1"/>
  <c r="Q97" i="1"/>
  <c r="O97" i="1"/>
  <c r="M97" i="1"/>
  <c r="Y96" i="1"/>
  <c r="W96" i="1"/>
  <c r="U96" i="1"/>
  <c r="S96" i="1"/>
  <c r="Q96" i="1"/>
  <c r="O96" i="1"/>
  <c r="M96" i="1"/>
  <c r="Y95" i="1"/>
  <c r="W95" i="1"/>
  <c r="U95" i="1"/>
  <c r="S95" i="1"/>
  <c r="Q95" i="1"/>
  <c r="O95" i="1"/>
  <c r="M95" i="1"/>
  <c r="Y94" i="1"/>
  <c r="W94" i="1"/>
  <c r="U94" i="1"/>
  <c r="S94" i="1"/>
  <c r="Q94" i="1"/>
  <c r="O94" i="1"/>
  <c r="M94" i="1"/>
  <c r="Y93" i="1"/>
  <c r="W93" i="1"/>
  <c r="U93" i="1"/>
  <c r="S93" i="1"/>
  <c r="Q93" i="1"/>
  <c r="O93" i="1"/>
  <c r="M93" i="1"/>
  <c r="Y92" i="1"/>
  <c r="W92" i="1"/>
  <c r="U92" i="1"/>
  <c r="S92" i="1"/>
  <c r="Q92" i="1"/>
  <c r="O92" i="1"/>
  <c r="M92" i="1"/>
  <c r="Y91" i="1"/>
  <c r="W91" i="1"/>
  <c r="U91" i="1"/>
  <c r="S91" i="1"/>
  <c r="Q91" i="1"/>
  <c r="O91" i="1"/>
  <c r="M91" i="1"/>
  <c r="Y90" i="1"/>
  <c r="W90" i="1"/>
  <c r="U90" i="1"/>
  <c r="S90" i="1"/>
  <c r="Q90" i="1"/>
  <c r="O90" i="1"/>
  <c r="M90" i="1"/>
  <c r="Y89" i="1"/>
  <c r="W89" i="1"/>
  <c r="U89" i="1"/>
  <c r="S89" i="1"/>
  <c r="Q89" i="1"/>
  <c r="O89" i="1"/>
  <c r="M89" i="1"/>
  <c r="Y88" i="1"/>
  <c r="W88" i="1"/>
  <c r="U88" i="1"/>
  <c r="S88" i="1"/>
  <c r="Q88" i="1"/>
  <c r="O88" i="1"/>
  <c r="M88" i="1"/>
  <c r="Y87" i="1"/>
  <c r="W87" i="1"/>
  <c r="U87" i="1"/>
  <c r="S87" i="1"/>
  <c r="Q87" i="1"/>
  <c r="O87" i="1"/>
  <c r="M87" i="1"/>
  <c r="Y86" i="1"/>
  <c r="W86" i="1"/>
  <c r="U86" i="1"/>
  <c r="S86" i="1"/>
  <c r="Q86" i="1"/>
  <c r="O86" i="1"/>
  <c r="M86" i="1"/>
  <c r="Y85" i="1"/>
  <c r="W85" i="1"/>
  <c r="U85" i="1"/>
  <c r="S85" i="1"/>
  <c r="Q85" i="1"/>
  <c r="O85" i="1"/>
  <c r="M85" i="1"/>
  <c r="Y84" i="1"/>
  <c r="W84" i="1"/>
  <c r="U84" i="1"/>
  <c r="S84" i="1"/>
  <c r="Q84" i="1"/>
  <c r="O84" i="1"/>
  <c r="M84" i="1"/>
  <c r="Y83" i="1"/>
  <c r="W83" i="1"/>
  <c r="U83" i="1"/>
  <c r="S83" i="1"/>
  <c r="Q83" i="1"/>
  <c r="O83" i="1"/>
  <c r="M83" i="1"/>
  <c r="Y82" i="1"/>
  <c r="W82" i="1"/>
  <c r="U82" i="1"/>
  <c r="S82" i="1"/>
  <c r="Q82" i="1"/>
  <c r="O82" i="1"/>
  <c r="M82" i="1"/>
  <c r="Y81" i="1"/>
  <c r="W81" i="1"/>
  <c r="U81" i="1"/>
  <c r="S81" i="1"/>
  <c r="Q81" i="1"/>
  <c r="O81" i="1"/>
  <c r="M81" i="1"/>
  <c r="Y80" i="1"/>
  <c r="W80" i="1"/>
  <c r="U80" i="1"/>
  <c r="S80" i="1"/>
  <c r="Q80" i="1"/>
  <c r="O80" i="1"/>
  <c r="M80" i="1"/>
  <c r="Y79" i="1"/>
  <c r="W79" i="1"/>
  <c r="U79" i="1"/>
  <c r="S79" i="1"/>
  <c r="Q79" i="1"/>
  <c r="O79" i="1"/>
  <c r="M79" i="1"/>
  <c r="Y78" i="1"/>
  <c r="W78" i="1"/>
  <c r="U78" i="1"/>
  <c r="S78" i="1"/>
  <c r="Q78" i="1"/>
  <c r="O78" i="1"/>
  <c r="M78" i="1"/>
  <c r="Y77" i="1"/>
  <c r="W77" i="1"/>
  <c r="U77" i="1"/>
  <c r="S77" i="1"/>
  <c r="Q77" i="1"/>
  <c r="O77" i="1"/>
  <c r="M77" i="1"/>
  <c r="Y76" i="1"/>
  <c r="W76" i="1"/>
  <c r="U76" i="1"/>
  <c r="S76" i="1"/>
  <c r="Q76" i="1"/>
  <c r="O76" i="1"/>
  <c r="M76" i="1"/>
  <c r="Y75" i="1"/>
  <c r="W75" i="1"/>
  <c r="U75" i="1"/>
  <c r="S75" i="1"/>
  <c r="Q75" i="1"/>
  <c r="O75" i="1"/>
  <c r="M75" i="1"/>
  <c r="Y74" i="1"/>
  <c r="W74" i="1"/>
  <c r="U74" i="1"/>
  <c r="S74" i="1"/>
  <c r="Q74" i="1"/>
  <c r="O74" i="1"/>
  <c r="M74" i="1"/>
  <c r="Y73" i="1"/>
  <c r="W73" i="1"/>
  <c r="U73" i="1"/>
  <c r="S73" i="1"/>
  <c r="Q73" i="1"/>
  <c r="O73" i="1"/>
  <c r="M73" i="1"/>
  <c r="Y72" i="1"/>
  <c r="W72" i="1"/>
  <c r="U72" i="1"/>
  <c r="S72" i="1"/>
  <c r="Q72" i="1"/>
  <c r="O72" i="1"/>
  <c r="M72" i="1"/>
  <c r="Y71" i="1"/>
  <c r="W71" i="1"/>
  <c r="U71" i="1"/>
  <c r="S71" i="1"/>
  <c r="Q71" i="1"/>
  <c r="O71" i="1"/>
  <c r="M71" i="1"/>
  <c r="Y70" i="1"/>
  <c r="W70" i="1"/>
  <c r="U70" i="1"/>
  <c r="S70" i="1"/>
  <c r="Q70" i="1"/>
  <c r="O70" i="1"/>
  <c r="M70" i="1"/>
  <c r="Y69" i="1"/>
  <c r="W69" i="1"/>
  <c r="U69" i="1"/>
  <c r="S69" i="1"/>
  <c r="Q69" i="1"/>
  <c r="O69" i="1"/>
  <c r="M69" i="1"/>
  <c r="Y68" i="1"/>
  <c r="W68" i="1"/>
  <c r="U68" i="1"/>
  <c r="S68" i="1"/>
  <c r="Q68" i="1"/>
  <c r="O68" i="1"/>
  <c r="M68" i="1"/>
  <c r="Y67" i="1"/>
  <c r="W67" i="1"/>
  <c r="U67" i="1"/>
  <c r="S67" i="1"/>
  <c r="Q67" i="1"/>
  <c r="O67" i="1"/>
  <c r="M67" i="1"/>
  <c r="Y66" i="1"/>
  <c r="W66" i="1"/>
  <c r="U66" i="1"/>
  <c r="S66" i="1"/>
  <c r="Q66" i="1"/>
  <c r="O66" i="1"/>
  <c r="M66" i="1"/>
  <c r="Y65" i="1"/>
  <c r="W65" i="1"/>
  <c r="U65" i="1"/>
  <c r="S65" i="1"/>
  <c r="Q65" i="1"/>
  <c r="O65" i="1"/>
  <c r="M65" i="1"/>
  <c r="Y64" i="1"/>
  <c r="W64" i="1"/>
  <c r="U64" i="1"/>
  <c r="S64" i="1"/>
  <c r="Q64" i="1"/>
  <c r="O64" i="1"/>
  <c r="M64" i="1"/>
  <c r="Y63" i="1"/>
  <c r="W63" i="1"/>
  <c r="U63" i="1"/>
  <c r="S63" i="1"/>
  <c r="Q63" i="1"/>
  <c r="O63" i="1"/>
  <c r="M63" i="1"/>
  <c r="Y62" i="1"/>
  <c r="W62" i="1"/>
  <c r="U62" i="1"/>
  <c r="S62" i="1"/>
  <c r="Q62" i="1"/>
  <c r="O62" i="1"/>
  <c r="M62" i="1"/>
  <c r="Y61" i="1"/>
  <c r="W61" i="1"/>
  <c r="U61" i="1"/>
  <c r="S61" i="1"/>
  <c r="Q61" i="1"/>
  <c r="O61" i="1"/>
  <c r="M61" i="1"/>
  <c r="Y60" i="1"/>
  <c r="W60" i="1"/>
  <c r="U60" i="1"/>
  <c r="S60" i="1"/>
  <c r="Q60" i="1"/>
  <c r="O60" i="1"/>
  <c r="M60" i="1"/>
  <c r="Y59" i="1"/>
  <c r="W59" i="1"/>
  <c r="U59" i="1"/>
  <c r="S59" i="1"/>
  <c r="Q59" i="1"/>
  <c r="O59" i="1"/>
  <c r="M59" i="1"/>
  <c r="Y58" i="1"/>
  <c r="W58" i="1"/>
  <c r="U58" i="1"/>
  <c r="S58" i="1"/>
  <c r="Q58" i="1"/>
  <c r="O58" i="1"/>
  <c r="M58" i="1"/>
  <c r="Y57" i="1"/>
  <c r="W57" i="1"/>
  <c r="U57" i="1"/>
  <c r="S57" i="1"/>
  <c r="Q57" i="1"/>
  <c r="O57" i="1"/>
  <c r="M57" i="1"/>
  <c r="Y56" i="1"/>
  <c r="W56" i="1"/>
  <c r="U56" i="1"/>
  <c r="S56" i="1"/>
  <c r="Q56" i="1"/>
  <c r="O56" i="1"/>
  <c r="M56" i="1"/>
  <c r="Y55" i="1"/>
  <c r="W55" i="1"/>
  <c r="U55" i="1"/>
  <c r="S55" i="1"/>
  <c r="Q55" i="1"/>
  <c r="O55" i="1"/>
  <c r="M55" i="1"/>
  <c r="Y54" i="1"/>
  <c r="W54" i="1"/>
  <c r="U54" i="1"/>
  <c r="S54" i="1"/>
  <c r="Q54" i="1"/>
  <c r="O54" i="1"/>
  <c r="M54" i="1"/>
  <c r="Y53" i="1"/>
  <c r="W53" i="1"/>
  <c r="U53" i="1"/>
  <c r="S53" i="1"/>
  <c r="Q53" i="1"/>
  <c r="O53" i="1"/>
  <c r="M53" i="1"/>
  <c r="Y52" i="1"/>
  <c r="W52" i="1"/>
  <c r="U52" i="1"/>
  <c r="S52" i="1"/>
  <c r="Q52" i="1"/>
  <c r="O52" i="1"/>
  <c r="M52" i="1"/>
  <c r="Y51" i="1"/>
  <c r="W51" i="1"/>
  <c r="U51" i="1"/>
  <c r="S51" i="1"/>
  <c r="Q51" i="1"/>
  <c r="O51" i="1"/>
  <c r="M51" i="1"/>
  <c r="Y50" i="1"/>
  <c r="W50" i="1"/>
  <c r="U50" i="1"/>
  <c r="S50" i="1"/>
  <c r="Q50" i="1"/>
  <c r="O50" i="1"/>
  <c r="M50" i="1"/>
  <c r="Y49" i="1"/>
  <c r="W49" i="1"/>
  <c r="U49" i="1"/>
  <c r="S49" i="1"/>
  <c r="Q49" i="1"/>
  <c r="O49" i="1"/>
  <c r="M49" i="1"/>
  <c r="Y48" i="1"/>
  <c r="W48" i="1"/>
  <c r="U48" i="1"/>
  <c r="S48" i="1"/>
  <c r="Q48" i="1"/>
  <c r="O48" i="1"/>
  <c r="M48" i="1"/>
  <c r="Y47" i="1"/>
  <c r="W47" i="1"/>
  <c r="U47" i="1"/>
  <c r="S47" i="1"/>
  <c r="Q47" i="1"/>
  <c r="O47" i="1"/>
  <c r="M47" i="1"/>
  <c r="Y46" i="1"/>
  <c r="W46" i="1"/>
  <c r="U46" i="1"/>
  <c r="S46" i="1"/>
  <c r="Q46" i="1"/>
  <c r="O46" i="1"/>
  <c r="M46" i="1"/>
  <c r="Y45" i="1"/>
  <c r="W45" i="1"/>
  <c r="U45" i="1"/>
  <c r="S45" i="1"/>
  <c r="Q45" i="1"/>
  <c r="O45" i="1"/>
  <c r="M45" i="1"/>
  <c r="Y44" i="1"/>
  <c r="W44" i="1"/>
  <c r="U44" i="1"/>
  <c r="S44" i="1"/>
  <c r="Q44" i="1"/>
  <c r="O44" i="1"/>
  <c r="M44" i="1"/>
  <c r="Y43" i="1"/>
  <c r="W43" i="1"/>
  <c r="U43" i="1"/>
  <c r="S43" i="1"/>
  <c r="Q43" i="1"/>
  <c r="O43" i="1"/>
  <c r="M43" i="1"/>
  <c r="Y42" i="1"/>
  <c r="W42" i="1"/>
  <c r="U42" i="1"/>
  <c r="S42" i="1"/>
  <c r="Q42" i="1"/>
  <c r="O42" i="1"/>
  <c r="M42" i="1"/>
  <c r="Y41" i="1"/>
  <c r="W41" i="1"/>
  <c r="U41" i="1"/>
  <c r="S41" i="1"/>
  <c r="Q41" i="1"/>
  <c r="O41" i="1"/>
  <c r="M41" i="1"/>
  <c r="Y40" i="1"/>
  <c r="W40" i="1"/>
  <c r="U40" i="1"/>
  <c r="S40" i="1"/>
  <c r="Q40" i="1"/>
  <c r="O40" i="1"/>
  <c r="M40" i="1"/>
  <c r="Y39" i="1"/>
  <c r="W39" i="1"/>
  <c r="U39" i="1"/>
  <c r="S39" i="1"/>
  <c r="Q39" i="1"/>
  <c r="O39" i="1"/>
  <c r="M39" i="1"/>
  <c r="Y38" i="1"/>
  <c r="W38" i="1"/>
  <c r="U38" i="1"/>
  <c r="S38" i="1"/>
  <c r="Q38" i="1"/>
  <c r="O38" i="1"/>
  <c r="M38" i="1"/>
  <c r="Y37" i="1"/>
  <c r="W37" i="1"/>
  <c r="U37" i="1"/>
  <c r="S37" i="1"/>
  <c r="Q37" i="1"/>
  <c r="O37" i="1"/>
  <c r="M37" i="1"/>
  <c r="Y36" i="1"/>
  <c r="W36" i="1"/>
  <c r="U36" i="1"/>
  <c r="S36" i="1"/>
  <c r="Q36" i="1"/>
  <c r="O36" i="1"/>
  <c r="M36" i="1"/>
  <c r="Y35" i="1"/>
  <c r="W35" i="1"/>
  <c r="U35" i="1"/>
  <c r="S35" i="1"/>
  <c r="Q35" i="1"/>
  <c r="O35" i="1"/>
  <c r="M35" i="1"/>
  <c r="Y34" i="1"/>
  <c r="W34" i="1"/>
  <c r="U34" i="1"/>
  <c r="S34" i="1"/>
  <c r="Q34" i="1"/>
  <c r="O34" i="1"/>
  <c r="M34" i="1"/>
  <c r="Y33" i="1"/>
  <c r="W33" i="1"/>
  <c r="U33" i="1"/>
  <c r="S33" i="1"/>
  <c r="Q33" i="1"/>
  <c r="O33" i="1"/>
  <c r="M33" i="1"/>
  <c r="Y32" i="1"/>
  <c r="W32" i="1"/>
  <c r="U32" i="1"/>
  <c r="S32" i="1"/>
  <c r="Q32" i="1"/>
  <c r="O32" i="1"/>
  <c r="M32" i="1"/>
  <c r="Y31" i="1"/>
  <c r="W31" i="1"/>
  <c r="U31" i="1"/>
  <c r="S31" i="1"/>
  <c r="Q31" i="1"/>
  <c r="O31" i="1"/>
  <c r="M31" i="1"/>
  <c r="Y30" i="1"/>
  <c r="W30" i="1"/>
  <c r="U30" i="1"/>
  <c r="S30" i="1"/>
  <c r="Q30" i="1"/>
  <c r="O30" i="1"/>
  <c r="M30" i="1"/>
  <c r="Y29" i="1"/>
  <c r="W29" i="1"/>
  <c r="U29" i="1"/>
  <c r="S29" i="1"/>
  <c r="Q29" i="1"/>
  <c r="O29" i="1"/>
  <c r="M29" i="1"/>
  <c r="Y28" i="1"/>
  <c r="W28" i="1"/>
  <c r="U28" i="1"/>
  <c r="S28" i="1"/>
  <c r="Q28" i="1"/>
  <c r="O28" i="1"/>
  <c r="M28" i="1"/>
  <c r="Y27" i="1"/>
  <c r="W27" i="1"/>
  <c r="U27" i="1"/>
  <c r="S27" i="1"/>
  <c r="Q27" i="1"/>
  <c r="O27" i="1"/>
  <c r="M27" i="1"/>
  <c r="Y26" i="1"/>
  <c r="W26" i="1"/>
  <c r="U26" i="1"/>
  <c r="S26" i="1"/>
  <c r="Q26" i="1"/>
  <c r="O26" i="1"/>
  <c r="M26" i="1"/>
  <c r="Y25" i="1"/>
  <c r="W25" i="1"/>
  <c r="U25" i="1"/>
  <c r="S25" i="1"/>
  <c r="Q25" i="1"/>
  <c r="O25" i="1"/>
  <c r="M25" i="1"/>
  <c r="Y24" i="1"/>
  <c r="W24" i="1"/>
  <c r="U24" i="1"/>
  <c r="S24" i="1"/>
  <c r="Q24" i="1"/>
  <c r="O24" i="1"/>
  <c r="M24" i="1"/>
  <c r="Y23" i="1"/>
  <c r="W23" i="1"/>
  <c r="U23" i="1"/>
  <c r="S23" i="1"/>
  <c r="Q23" i="1"/>
  <c r="O23" i="1"/>
  <c r="M23" i="1"/>
  <c r="Y22" i="1"/>
  <c r="W22" i="1"/>
  <c r="U22" i="1"/>
  <c r="S22" i="1"/>
  <c r="Q22" i="1"/>
  <c r="O22" i="1"/>
  <c r="M22" i="1"/>
  <c r="Y21" i="1"/>
  <c r="W21" i="1"/>
  <c r="U21" i="1"/>
  <c r="S21" i="1"/>
  <c r="Q21" i="1"/>
  <c r="O21" i="1"/>
  <c r="M21" i="1"/>
  <c r="Y20" i="1"/>
  <c r="W20" i="1"/>
  <c r="U20" i="1"/>
  <c r="S20" i="1"/>
  <c r="Q20" i="1"/>
  <c r="O20" i="1"/>
  <c r="M20" i="1"/>
  <c r="Y19" i="1"/>
  <c r="W19" i="1"/>
  <c r="U19" i="1"/>
  <c r="S19" i="1"/>
  <c r="Q19" i="1"/>
  <c r="O19" i="1"/>
  <c r="M19" i="1"/>
  <c r="Y18" i="1"/>
  <c r="W18" i="1"/>
  <c r="U18" i="1"/>
  <c r="S18" i="1"/>
  <c r="Q18" i="1"/>
  <c r="O18" i="1"/>
  <c r="M18" i="1"/>
  <c r="Y17" i="1"/>
  <c r="W17" i="1"/>
  <c r="U17" i="1"/>
  <c r="S17" i="1"/>
  <c r="Q17" i="1"/>
  <c r="O17" i="1"/>
  <c r="M17" i="1"/>
  <c r="Y16" i="1"/>
  <c r="W16" i="1"/>
  <c r="U16" i="1"/>
  <c r="S16" i="1"/>
  <c r="Q16" i="1"/>
  <c r="O16" i="1"/>
  <c r="M16" i="1"/>
  <c r="Y15" i="1"/>
  <c r="W15" i="1"/>
  <c r="U15" i="1"/>
  <c r="S15" i="1"/>
  <c r="Q15" i="1"/>
  <c r="O15" i="1"/>
  <c r="M15" i="1"/>
  <c r="Y14" i="1"/>
  <c r="W14" i="1"/>
  <c r="U14" i="1"/>
  <c r="S14" i="1"/>
  <c r="Q14" i="1"/>
  <c r="O14" i="1"/>
  <c r="M14" i="1"/>
  <c r="Y13" i="1"/>
  <c r="W13" i="1"/>
  <c r="U13" i="1"/>
  <c r="S13" i="1"/>
  <c r="Q13" i="1"/>
  <c r="O13" i="1"/>
  <c r="M13" i="1"/>
  <c r="Y12" i="1"/>
  <c r="W12" i="1"/>
  <c r="U12" i="1"/>
  <c r="S12" i="1"/>
  <c r="Q12" i="1"/>
  <c r="O12" i="1"/>
  <c r="M12" i="1"/>
  <c r="Y11" i="1"/>
  <c r="W11" i="1"/>
  <c r="U11" i="1"/>
  <c r="S11" i="1"/>
  <c r="Q11" i="1"/>
  <c r="O11" i="1"/>
  <c r="M11" i="1"/>
  <c r="Y10" i="1"/>
  <c r="W10" i="1"/>
  <c r="U10" i="1"/>
  <c r="S10" i="1"/>
  <c r="Q10" i="1"/>
  <c r="O10" i="1"/>
  <c r="M10" i="1"/>
  <c r="Y9" i="1"/>
  <c r="W9" i="1"/>
  <c r="U9" i="1"/>
  <c r="S9" i="1"/>
  <c r="Q9" i="1"/>
  <c r="O9" i="1"/>
  <c r="M9" i="1"/>
  <c r="Y8" i="1"/>
  <c r="W8" i="1"/>
  <c r="U8" i="1"/>
  <c r="S8" i="1"/>
  <c r="Q8" i="1"/>
  <c r="O8" i="1"/>
  <c r="M8" i="1"/>
  <c r="Y7" i="1"/>
  <c r="W7" i="1"/>
  <c r="U7" i="1"/>
  <c r="S7" i="1"/>
  <c r="Q7" i="1"/>
  <c r="O7" i="1"/>
  <c r="M7" i="1"/>
  <c r="Y6" i="1"/>
  <c r="W6" i="1"/>
  <c r="U6" i="1"/>
  <c r="S6" i="1"/>
  <c r="Q6" i="1"/>
  <c r="O6" i="1"/>
  <c r="M6" i="1"/>
  <c r="Y5" i="1"/>
  <c r="W5" i="1"/>
  <c r="U5" i="1"/>
  <c r="S5" i="1"/>
  <c r="Q5" i="1"/>
  <c r="O5" i="1"/>
  <c r="M5" i="1"/>
</calcChain>
</file>

<file path=xl/sharedStrings.xml><?xml version="1.0" encoding="utf-8"?>
<sst xmlns="http://schemas.openxmlformats.org/spreadsheetml/2006/main" count="1488" uniqueCount="456">
  <si>
    <t>SOIL TESTING  REGISTER</t>
  </si>
  <si>
    <t xml:space="preserve"> </t>
  </si>
  <si>
    <t>Regi. No</t>
  </si>
  <si>
    <t>Farmer's  Name</t>
  </si>
  <si>
    <t>Father's Name</t>
  </si>
  <si>
    <t xml:space="preserve"> Village</t>
  </si>
  <si>
    <t xml:space="preserve"> Post / KBSK</t>
  </si>
  <si>
    <t xml:space="preserve"> Distt </t>
  </si>
  <si>
    <t>State</t>
  </si>
  <si>
    <t>Khasra No.</t>
  </si>
  <si>
    <t>Crops</t>
  </si>
  <si>
    <t>pH(1:2)</t>
  </si>
  <si>
    <t>EC</t>
  </si>
  <si>
    <t xml:space="preserve"> %OC</t>
  </si>
  <si>
    <r>
      <t>Av "P"(P</t>
    </r>
    <r>
      <rPr>
        <b/>
        <i/>
        <sz val="8"/>
        <color indexed="63"/>
        <rFont val="Times New Roman"/>
        <family val="1"/>
      </rPr>
      <t>2</t>
    </r>
    <r>
      <rPr>
        <b/>
        <i/>
        <sz val="10"/>
        <color indexed="63"/>
        <rFont val="Times New Roman"/>
        <family val="1"/>
      </rPr>
      <t>O</t>
    </r>
    <r>
      <rPr>
        <b/>
        <i/>
        <sz val="8"/>
        <color indexed="63"/>
        <rFont val="Times New Roman"/>
        <family val="1"/>
      </rPr>
      <t>5</t>
    </r>
    <r>
      <rPr>
        <b/>
        <i/>
        <sz val="10"/>
        <color indexed="63"/>
        <rFont val="Times New Roman"/>
        <family val="1"/>
      </rPr>
      <t>)</t>
    </r>
  </si>
  <si>
    <r>
      <t>Av"K"(K</t>
    </r>
    <r>
      <rPr>
        <b/>
        <i/>
        <sz val="8"/>
        <color indexed="10"/>
        <rFont val="Times New Roman"/>
        <family val="1"/>
      </rPr>
      <t>2</t>
    </r>
    <r>
      <rPr>
        <b/>
        <i/>
        <sz val="10"/>
        <color indexed="10"/>
        <rFont val="Times New Roman"/>
        <family val="1"/>
      </rPr>
      <t>O)</t>
    </r>
  </si>
  <si>
    <t>Zinc</t>
  </si>
  <si>
    <t>Cu</t>
  </si>
  <si>
    <t>Iron</t>
  </si>
  <si>
    <t>Mn</t>
  </si>
  <si>
    <t>(1:2)dS/m</t>
  </si>
  <si>
    <t>Cat.</t>
  </si>
  <si>
    <t>(Kg/acre)</t>
  </si>
  <si>
    <t>(kg/acre)</t>
  </si>
  <si>
    <t>(ppm)</t>
  </si>
  <si>
    <t>DINESH GOPE</t>
  </si>
  <si>
    <t>ARJUN GOPE</t>
  </si>
  <si>
    <t>GURUGAI</t>
  </si>
  <si>
    <t>BURMU</t>
  </si>
  <si>
    <t>RANCHI</t>
  </si>
  <si>
    <t>JHARKHAND</t>
  </si>
  <si>
    <t>PADDY</t>
  </si>
  <si>
    <t>SURESH MUNDA</t>
  </si>
  <si>
    <t>FUCHA MUNDA</t>
  </si>
  <si>
    <t>MOHRAI MUNDA</t>
  </si>
  <si>
    <t>SUKHI MUNDA</t>
  </si>
  <si>
    <t>KHIJURTOLA</t>
  </si>
  <si>
    <t>JITESH GOPE</t>
  </si>
  <si>
    <t>NAGESHWAR</t>
  </si>
  <si>
    <t>SHIVAM GOPE</t>
  </si>
  <si>
    <t>JATAN GOPE</t>
  </si>
  <si>
    <t xml:space="preserve">                          </t>
  </si>
  <si>
    <t>SULENDAR GOPE</t>
  </si>
  <si>
    <t>RAMDRSHAN GOPE</t>
  </si>
  <si>
    <t>BISHRAM GOPE</t>
  </si>
  <si>
    <t>ANIL GOPE</t>
  </si>
  <si>
    <t>RAMA GOPE</t>
  </si>
  <si>
    <t>RANTHU MUNDA</t>
  </si>
  <si>
    <t>FAGU MUNDA</t>
  </si>
  <si>
    <t>RAMKUMAR GOPE</t>
  </si>
  <si>
    <t>JAGRAM GOPE</t>
  </si>
  <si>
    <t>ROHIT GOPE</t>
  </si>
  <si>
    <t>SHIVSHANKAR GOPE</t>
  </si>
  <si>
    <t>RANJEET GOPE</t>
  </si>
  <si>
    <t>SAHDEV GOPE</t>
  </si>
  <si>
    <t>MUKESH OROAN</t>
  </si>
  <si>
    <t>LUNDRU OROAN</t>
  </si>
  <si>
    <t>DADIYA</t>
  </si>
  <si>
    <t>BINOD GOPE</t>
  </si>
  <si>
    <t>PATI GOPE</t>
  </si>
  <si>
    <t>NIKHIL GOPE</t>
  </si>
  <si>
    <t>SULENDRA GOPE</t>
  </si>
  <si>
    <t>1-A</t>
  </si>
  <si>
    <t>BINAY MUNDA</t>
  </si>
  <si>
    <t>BAGUN MUNDA</t>
  </si>
  <si>
    <t>RAMKISHUN MUNDA</t>
  </si>
  <si>
    <t>SHANKAR GOPE</t>
  </si>
  <si>
    <t>JATRU GOPE</t>
  </si>
  <si>
    <t>TULSI GOPE</t>
  </si>
  <si>
    <t>PAWAN GOPE</t>
  </si>
  <si>
    <t>DATI GOPE</t>
  </si>
  <si>
    <t>ISHWAR GOPE</t>
  </si>
  <si>
    <t>RAMGATI GOPE</t>
  </si>
  <si>
    <t>BINOD MUNDA</t>
  </si>
  <si>
    <t>RAMKRISHAN MUNDA</t>
  </si>
  <si>
    <t>RAMJATAN GOPE</t>
  </si>
  <si>
    <t>CHANDAN MUNDA</t>
  </si>
  <si>
    <t>ANJAY GOPE</t>
  </si>
  <si>
    <t>SHIBU GOPE</t>
  </si>
  <si>
    <t>ANAND MUNDA</t>
  </si>
  <si>
    <t>SANTOSH KUMAR GOPE</t>
  </si>
  <si>
    <t>PRASHANT GOPE</t>
  </si>
  <si>
    <t>ASHOK GOPE</t>
  </si>
  <si>
    <t>PRAMESHWAR GOPE</t>
  </si>
  <si>
    <t>ARUN GOPE</t>
  </si>
  <si>
    <t>RAMSHANKAR GOPE</t>
  </si>
  <si>
    <t>VIJAY GOPE</t>
  </si>
  <si>
    <t>SHUDARSHAN</t>
  </si>
  <si>
    <t>UPESH GOPE</t>
  </si>
  <si>
    <t>BAJRANG GOPE</t>
  </si>
  <si>
    <t>JATRU MAHTO</t>
  </si>
  <si>
    <t>GANGAR MUNDA</t>
  </si>
  <si>
    <t>BAGDU MUNDA</t>
  </si>
  <si>
    <t>DIPESH GOPE</t>
  </si>
  <si>
    <t>RATAN GOPE</t>
  </si>
  <si>
    <t>GAHRA KHET</t>
  </si>
  <si>
    <t>RANCHIN GOPE</t>
  </si>
  <si>
    <t>SANTOSH GOPE</t>
  </si>
  <si>
    <t>JAGESHWAR GOPE</t>
  </si>
  <si>
    <t>DIPENDAR GOPE</t>
  </si>
  <si>
    <t>UPARI</t>
  </si>
  <si>
    <t>MUKESH GOPE</t>
  </si>
  <si>
    <t>BASU GOPE</t>
  </si>
  <si>
    <t>AJAY GOPE</t>
  </si>
  <si>
    <t>SUDARSHAN GOPE</t>
  </si>
  <si>
    <t>PANKAJ GOPE</t>
  </si>
  <si>
    <t>MUNESH GOPE</t>
  </si>
  <si>
    <t>C</t>
  </si>
  <si>
    <t>ANILESH GOPE</t>
  </si>
  <si>
    <t>NADI PAR</t>
  </si>
  <si>
    <t>SATYNARAYAN GOPE</t>
  </si>
  <si>
    <t>SUKHDEV GOPE</t>
  </si>
  <si>
    <t>SUKHU GOPE</t>
  </si>
  <si>
    <t>ALOK GOPE</t>
  </si>
  <si>
    <t>RAM DARSHAN GOPE</t>
  </si>
  <si>
    <t>JITENDAR MUNDA</t>
  </si>
  <si>
    <t>NARESH GOPE</t>
  </si>
  <si>
    <t>GAUNDRA GOPE</t>
  </si>
  <si>
    <t>1 NADI</t>
  </si>
  <si>
    <t>RICHHABAI</t>
  </si>
  <si>
    <t>GYAN SINGH</t>
  </si>
  <si>
    <t>BALWARI KHURD</t>
  </si>
  <si>
    <t>DHAR</t>
  </si>
  <si>
    <t>M.P.</t>
  </si>
  <si>
    <t>TADAVIPURA</t>
  </si>
  <si>
    <t>SOYABEEN</t>
  </si>
  <si>
    <t xml:space="preserve">SANTOSH  </t>
  </si>
  <si>
    <t>GANSHAYA</t>
  </si>
  <si>
    <t>ANJANKHEDI</t>
  </si>
  <si>
    <t>SHYANIBAI</t>
  </si>
  <si>
    <t>MANGA</t>
  </si>
  <si>
    <t>MUNDKATIYA</t>
  </si>
  <si>
    <t>SADAKPURA</t>
  </si>
  <si>
    <t>BABLIBAI</t>
  </si>
  <si>
    <t>AMAR SINGH</t>
  </si>
  <si>
    <t>RAM SINGH</t>
  </si>
  <si>
    <t>PHUL SINGH</t>
  </si>
  <si>
    <t>TARABAI</t>
  </si>
  <si>
    <t>MOTILAL</t>
  </si>
  <si>
    <t>BILGAWAPURA</t>
  </si>
  <si>
    <t>RUP SINGH</t>
  </si>
  <si>
    <t>THAN SINGH</t>
  </si>
  <si>
    <t>BALIBAI</t>
  </si>
  <si>
    <t>BHERU SINGH</t>
  </si>
  <si>
    <t>RANGUBAI</t>
  </si>
  <si>
    <t>UNKAR</t>
  </si>
  <si>
    <t>MAGAN SINGH</t>
  </si>
  <si>
    <t>MOHAN SINGH</t>
  </si>
  <si>
    <t>JASODABAI</t>
  </si>
  <si>
    <t>KAMAL</t>
  </si>
  <si>
    <t>SOBHARAM</t>
  </si>
  <si>
    <t>SITARAM</t>
  </si>
  <si>
    <t>SAMUNDAR</t>
  </si>
  <si>
    <t>DEVKIBAI</t>
  </si>
  <si>
    <t>METHABAI</t>
  </si>
  <si>
    <t>RAY SINGH</t>
  </si>
  <si>
    <t>SANGITA</t>
  </si>
  <si>
    <t>RATAN SINGH</t>
  </si>
  <si>
    <t>SURMABAI</t>
  </si>
  <si>
    <t>SARDAR</t>
  </si>
  <si>
    <t>ZHALU</t>
  </si>
  <si>
    <t>RUKHADIYA</t>
  </si>
  <si>
    <t>SANKAR</t>
  </si>
  <si>
    <t>BHAVLA</t>
  </si>
  <si>
    <t>BHANPUR</t>
  </si>
  <si>
    <t>SUKHBAI</t>
  </si>
  <si>
    <t>KISHORE</t>
  </si>
  <si>
    <t>KABARWA</t>
  </si>
  <si>
    <t>UCHHWARIYAPURA</t>
  </si>
  <si>
    <t>FULABAI</t>
  </si>
  <si>
    <t>PADAM</t>
  </si>
  <si>
    <t>PATELPURA</t>
  </si>
  <si>
    <t>SUNIL</t>
  </si>
  <si>
    <t>MANIYA</t>
  </si>
  <si>
    <t>CHIKAPOTI</t>
  </si>
  <si>
    <t>GUNDABAI</t>
  </si>
  <si>
    <t>KISHAN</t>
  </si>
  <si>
    <t>RORDA</t>
  </si>
  <si>
    <t>VESTA GULAB</t>
  </si>
  <si>
    <t>GULAB</t>
  </si>
  <si>
    <t>MEERABAI</t>
  </si>
  <si>
    <t>SHANKAR</t>
  </si>
  <si>
    <t>RAJLIBAI</t>
  </si>
  <si>
    <t>RANJANABAI</t>
  </si>
  <si>
    <t>DAYARAM</t>
  </si>
  <si>
    <t>ANTUBAI</t>
  </si>
  <si>
    <t>HEERA</t>
  </si>
  <si>
    <t>SURAJBAI</t>
  </si>
  <si>
    <t>LALU</t>
  </si>
  <si>
    <t>BHURIBAI</t>
  </si>
  <si>
    <t>SOMLA</t>
  </si>
  <si>
    <t>SONABAI</t>
  </si>
  <si>
    <t>RADHABAI</t>
  </si>
  <si>
    <t>BHAN SINGH</t>
  </si>
  <si>
    <t>RAJKUWARBAI</t>
  </si>
  <si>
    <t>CHOTU</t>
  </si>
  <si>
    <t>SITABAI</t>
  </si>
  <si>
    <t>SUMER SINGH</t>
  </si>
  <si>
    <t>RAMABAI</t>
  </si>
  <si>
    <t>DHANIA</t>
  </si>
  <si>
    <t>JHARAN</t>
  </si>
  <si>
    <t>CHONGDIYAPURA</t>
  </si>
  <si>
    <t>RAYKUBAI</t>
  </si>
  <si>
    <t>MEHTAB</t>
  </si>
  <si>
    <t>KESHARBAI</t>
  </si>
  <si>
    <t>JUWAN SINGH</t>
  </si>
  <si>
    <t>PIPLIYAPURA</t>
  </si>
  <si>
    <t>NANDBAI</t>
  </si>
  <si>
    <t>MADAN</t>
  </si>
  <si>
    <t>BHURABAI</t>
  </si>
  <si>
    <t>NARAYAN</t>
  </si>
  <si>
    <t>DITU</t>
  </si>
  <si>
    <t>BHAV SINGH</t>
  </si>
  <si>
    <t>GEETABAI</t>
  </si>
  <si>
    <t>TIKAM</t>
  </si>
  <si>
    <t>NANBAI</t>
  </si>
  <si>
    <t>KALU</t>
  </si>
  <si>
    <t>GULAB SINGH</t>
  </si>
  <si>
    <t>BHAWARBAI</t>
  </si>
  <si>
    <t>RADTIYA</t>
  </si>
  <si>
    <t>SEKDIBAI</t>
  </si>
  <si>
    <t>BISHAN</t>
  </si>
  <si>
    <t>SUNDRIBAI</t>
  </si>
  <si>
    <t>SHERU</t>
  </si>
  <si>
    <t>BHURLIBAI</t>
  </si>
  <si>
    <t>SUNDRIYA</t>
  </si>
  <si>
    <t>SAKHTABAI</t>
  </si>
  <si>
    <t>SUNITABAI</t>
  </si>
  <si>
    <t>MAN SINGH</t>
  </si>
  <si>
    <t>MANGUBAI</t>
  </si>
  <si>
    <t>RAMESH</t>
  </si>
  <si>
    <t>KHUSHI</t>
  </si>
  <si>
    <t>VINOD</t>
  </si>
  <si>
    <t>UNHEL</t>
  </si>
  <si>
    <t>COL.RAMGOPAL</t>
  </si>
  <si>
    <t>NOIDA</t>
  </si>
  <si>
    <t>G.B.NAGAR</t>
  </si>
  <si>
    <t>U.P.</t>
  </si>
  <si>
    <t>GAMLA</t>
  </si>
  <si>
    <t>NEAR TREE</t>
  </si>
  <si>
    <t>Bharatbhai Kanabhai Chauhan</t>
  </si>
  <si>
    <t>Mitiyaj</t>
  </si>
  <si>
    <t>Kodinar</t>
  </si>
  <si>
    <t>Gir Somnath</t>
  </si>
  <si>
    <t>GUJARAT</t>
  </si>
  <si>
    <t>316/509</t>
  </si>
  <si>
    <t>G.NUT</t>
  </si>
  <si>
    <t>Nehaben Ukabhai Chauhan</t>
  </si>
  <si>
    <t>486/320</t>
  </si>
  <si>
    <t>Visantiben Udaysinh Chauhan</t>
  </si>
  <si>
    <t>251/96p3</t>
  </si>
  <si>
    <t>Sejalben Ukabhai Chauhan</t>
  </si>
  <si>
    <t>334/330</t>
  </si>
  <si>
    <t>Merubhai Rambhai Vadher</t>
  </si>
  <si>
    <t>1479/318p3</t>
  </si>
  <si>
    <t>Babubhai Rambhai Vadher</t>
  </si>
  <si>
    <t>1477/318 p1</t>
  </si>
  <si>
    <t>Vanitaben Bharatbhai Chauhan</t>
  </si>
  <si>
    <t>98p2/251</t>
  </si>
  <si>
    <t>Hirabhai Rambhai Vadher</t>
  </si>
  <si>
    <t>1478/318p2</t>
  </si>
  <si>
    <t>Rajuben Ranabhai Barad</t>
  </si>
  <si>
    <t>641/53</t>
  </si>
  <si>
    <t>Dipubhai Ranabhai Barad</t>
  </si>
  <si>
    <t>642/89</t>
  </si>
  <si>
    <t>Balubhai Meramanbhai Vadher</t>
  </si>
  <si>
    <t>317/394</t>
  </si>
  <si>
    <t xml:space="preserve">Kadaviben Balubhai </t>
  </si>
  <si>
    <t>634/39</t>
  </si>
  <si>
    <t>Nathabhai Meramanbhai Vadher</t>
  </si>
  <si>
    <t>669/146</t>
  </si>
  <si>
    <t>Sadulbhai Meramanbhai Vadher</t>
  </si>
  <si>
    <t>711/166</t>
  </si>
  <si>
    <t>Hamirbhai Babubhai Vadhel</t>
  </si>
  <si>
    <t>703/403p1</t>
  </si>
  <si>
    <t>Govindbhai Sadulbhai</t>
  </si>
  <si>
    <t>228/77-2</t>
  </si>
  <si>
    <t>Devabhai Lakhmanbhai Barad</t>
  </si>
  <si>
    <t>383/403</t>
  </si>
  <si>
    <t>Lakhabhai Hirabhai Balai</t>
  </si>
  <si>
    <t>243/270 p1</t>
  </si>
  <si>
    <t>Dhirubhai Merubhai Balai</t>
  </si>
  <si>
    <t>988/293</t>
  </si>
  <si>
    <t xml:space="preserve">Arajanbhai Lakhabhai Chauhan </t>
  </si>
  <si>
    <t>123/129</t>
  </si>
  <si>
    <t>Sandipbhai Arajanbhai Chauhan</t>
  </si>
  <si>
    <t>1121/244p2</t>
  </si>
  <si>
    <t>Karshanbhai Meramanbhai Chauhan</t>
  </si>
  <si>
    <t>346/199p4</t>
  </si>
  <si>
    <t>Masaribhai Kalabhai Chauhan</t>
  </si>
  <si>
    <t>830258 p3</t>
  </si>
  <si>
    <t>Kumbhabhai Oghadbhai Balai</t>
  </si>
  <si>
    <t>963/211p2</t>
  </si>
  <si>
    <t>Babubhai Oghadbhai Balai</t>
  </si>
  <si>
    <t>962/211 p1</t>
  </si>
  <si>
    <t>Jagmal Parbatbhai Gohel</t>
  </si>
  <si>
    <t>183/440 P1</t>
  </si>
  <si>
    <t>Lakhabhai Devabhai Vadher</t>
  </si>
  <si>
    <t>954/591</t>
  </si>
  <si>
    <t>Balubhai Devatbhai Vadher</t>
  </si>
  <si>
    <t>180/462</t>
  </si>
  <si>
    <t>Kanabhai Devatbhai Vadher</t>
  </si>
  <si>
    <t>179/22</t>
  </si>
  <si>
    <t>Lakhubhai Oghadbhai Balai</t>
  </si>
  <si>
    <t>1180/388 P2</t>
  </si>
  <si>
    <t>Jasubhai Oghadbhai Balai</t>
  </si>
  <si>
    <t>1179/388P1</t>
  </si>
  <si>
    <t>Haribhai Merubhai Vadher</t>
  </si>
  <si>
    <t>941/204P2</t>
  </si>
  <si>
    <t>Lakhmanbhai Merubhai Vadher</t>
  </si>
  <si>
    <t>944/482</t>
  </si>
  <si>
    <t>Babubhai Merubhai Vadher</t>
  </si>
  <si>
    <t>204 P1</t>
  </si>
  <si>
    <t>Mandalbhai Merubhai Vadher</t>
  </si>
  <si>
    <t>840/202</t>
  </si>
  <si>
    <t>Bhikhabhai Merubhai Vadher</t>
  </si>
  <si>
    <t>620/229</t>
  </si>
  <si>
    <t>Bhagvanbhai Arajanbhai Balai</t>
  </si>
  <si>
    <t>206 p1</t>
  </si>
  <si>
    <t>Malabhai Arajanbhai Balai</t>
  </si>
  <si>
    <t>1140/206p2</t>
  </si>
  <si>
    <t>Jiviben Virabhai Chandera</t>
  </si>
  <si>
    <t>81/96p 58</t>
  </si>
  <si>
    <t>Ramsingbhai Virabhai Chandera</t>
  </si>
  <si>
    <t>235/98</t>
  </si>
  <si>
    <t>Merubhai Ramsingbhai Chandera</t>
  </si>
  <si>
    <t>294/98p4</t>
  </si>
  <si>
    <t>Jagmalbhai Ramsingbhai Chandera</t>
  </si>
  <si>
    <t>295/96p1</t>
  </si>
  <si>
    <t>Madanabhai Govindbhai Vadher</t>
  </si>
  <si>
    <t>677/267</t>
  </si>
  <si>
    <t>Ranabhai Sidibhai Barad</t>
  </si>
  <si>
    <t>625/200</t>
  </si>
  <si>
    <t>Varsing Kanabhai Parmar</t>
  </si>
  <si>
    <t>82/101</t>
  </si>
  <si>
    <t>BHURI SINGH</t>
  </si>
  <si>
    <t>BHOLU RAM</t>
  </si>
  <si>
    <t>NAGLA BANG</t>
  </si>
  <si>
    <t>SADABAD</t>
  </si>
  <si>
    <t>HATHRAS</t>
  </si>
  <si>
    <t>AAM WALA</t>
  </si>
  <si>
    <t>HARDAM SINGH</t>
  </si>
  <si>
    <t>DUGAR SINGH</t>
  </si>
  <si>
    <t>GARHI HULASI</t>
  </si>
  <si>
    <t>BAMUR WALA</t>
  </si>
  <si>
    <t>UMESH KUMAR</t>
  </si>
  <si>
    <t>PREMVEER SINGH</t>
  </si>
  <si>
    <t>DINESH CHAUDHARY</t>
  </si>
  <si>
    <t>RAJVEER SINGH</t>
  </si>
  <si>
    <t>UNHA GAON</t>
  </si>
  <si>
    <t>6 BIGHA</t>
  </si>
  <si>
    <t>BHANPRATAP SINGH</t>
  </si>
  <si>
    <t>SURENDRA SINGH</t>
  </si>
  <si>
    <t>RASMAI</t>
  </si>
  <si>
    <t>BHOOD WALA</t>
  </si>
  <si>
    <t>AAKASH</t>
  </si>
  <si>
    <t>RAJ KUMAR</t>
  </si>
  <si>
    <t>SARUPA</t>
  </si>
  <si>
    <t>UPAR WALA</t>
  </si>
  <si>
    <t>RAM HARI SINGH</t>
  </si>
  <si>
    <t>EDALPUR</t>
  </si>
  <si>
    <t>SURJEET SINGH</t>
  </si>
  <si>
    <t>SADAK WALA KHET</t>
  </si>
  <si>
    <t>MOOLCHAND</t>
  </si>
  <si>
    <t>DALCHAND</t>
  </si>
  <si>
    <t>NEEM WALA</t>
  </si>
  <si>
    <t>RAJENDRA SINGH</t>
  </si>
  <si>
    <t>OM PRAKASH</t>
  </si>
  <si>
    <t>MADHAKA</t>
  </si>
  <si>
    <t>SAMAR WALA</t>
  </si>
  <si>
    <t>SCHOOL WALA</t>
  </si>
  <si>
    <t>DHARMENDRA GADHAR</t>
  </si>
  <si>
    <t>GHANSHYAM GANDHAR</t>
  </si>
  <si>
    <t>LADNAI</t>
  </si>
  <si>
    <t>BEECH WALA KHET</t>
  </si>
  <si>
    <t>RAJESH</t>
  </si>
  <si>
    <t>BALBIR</t>
  </si>
  <si>
    <t>5 BIGHA</t>
  </si>
  <si>
    <t>SHISHPAL SINGH</t>
  </si>
  <si>
    <t>SHAILENDRA SINGH</t>
  </si>
  <si>
    <t>NICHE WALA</t>
  </si>
  <si>
    <t xml:space="preserve">MAHESH </t>
  </si>
  <si>
    <t>12 BIGHA</t>
  </si>
  <si>
    <t>MEGHSHYAM UPADHAYAY</t>
  </si>
  <si>
    <t>RAMDEV UPADHYAY</t>
  </si>
  <si>
    <t>BIJLI WALA KHET</t>
  </si>
  <si>
    <t>UDAIVEER SINGH</t>
  </si>
  <si>
    <t>RAMCHARAN</t>
  </si>
  <si>
    <t>1 NUMBER</t>
  </si>
  <si>
    <t>RAJBIR SINGH</t>
  </si>
  <si>
    <t>UNCHA GAON</t>
  </si>
  <si>
    <t>3 BIGHA</t>
  </si>
  <si>
    <t>RAJU</t>
  </si>
  <si>
    <t>OMPRAKASH</t>
  </si>
  <si>
    <t>SAINPUR</t>
  </si>
  <si>
    <t>KOLHU WALA</t>
  </si>
  <si>
    <t>9 BIGHA</t>
  </si>
  <si>
    <t>CHANDERVEER</t>
  </si>
  <si>
    <t>KHAJAN SINGH</t>
  </si>
  <si>
    <t>DHARMENDRA KUMAR</t>
  </si>
  <si>
    <t>BAGHARI SINGH</t>
  </si>
  <si>
    <t>1 NO</t>
  </si>
  <si>
    <t>SUKHVEER SINGH</t>
  </si>
  <si>
    <t>10 BIGHA</t>
  </si>
  <si>
    <t>PRATI MOHAN</t>
  </si>
  <si>
    <t>KARAMVEER SINGH</t>
  </si>
  <si>
    <t>8 BIGHA</t>
  </si>
  <si>
    <t>RAVI CHAUDHARY</t>
  </si>
  <si>
    <t>SALEMPUR</t>
  </si>
  <si>
    <t>SHYAMVEER SINGH</t>
  </si>
  <si>
    <t>BIJENDER SINGH</t>
  </si>
  <si>
    <t>PAWAN KUMAR</t>
  </si>
  <si>
    <t>RAMVEER SHARMA</t>
  </si>
  <si>
    <t>GULSHER KHAN</t>
  </si>
  <si>
    <t>CHHUTAN KHAN</t>
  </si>
  <si>
    <t>4 BIGHA</t>
  </si>
  <si>
    <t>RADHESHYAM</t>
  </si>
  <si>
    <t>RAHIM KHAN</t>
  </si>
  <si>
    <t>BALLE KHAN</t>
  </si>
  <si>
    <t>MADNAI</t>
  </si>
  <si>
    <t>DHARMENDRA</t>
  </si>
  <si>
    <t>BARAMAI</t>
  </si>
  <si>
    <t>GHAR WALA KHET</t>
  </si>
  <si>
    <t>DINESH</t>
  </si>
  <si>
    <t>ANAR WALA</t>
  </si>
  <si>
    <t>BALVEER SINGH</t>
  </si>
  <si>
    <t>MONIYA</t>
  </si>
  <si>
    <t>KUA WALA</t>
  </si>
  <si>
    <t>MADANMOHAN</t>
  </si>
  <si>
    <t>RAMVEER UPADHAYAY</t>
  </si>
  <si>
    <t>BHOGIRAM</t>
  </si>
  <si>
    <t>DAGRE WALA</t>
  </si>
  <si>
    <t>YOGENDRA SINGH</t>
  </si>
  <si>
    <t>MAHIPAL SINGH</t>
  </si>
  <si>
    <t>NOGAVA</t>
  </si>
  <si>
    <t>MOSI WALA</t>
  </si>
  <si>
    <t>SUSHILA DEVI</t>
  </si>
  <si>
    <t xml:space="preserve">MANOJ </t>
  </si>
  <si>
    <t>DHANVEER</t>
  </si>
  <si>
    <t>BAG WALA</t>
  </si>
  <si>
    <t>BRIJMOHAN CHAUDHARY</t>
  </si>
  <si>
    <t>GOVINDRAM</t>
  </si>
  <si>
    <t>KOTHRI WALA</t>
  </si>
  <si>
    <t>JITENDER SINGH</t>
  </si>
  <si>
    <t>BIRI SINGH</t>
  </si>
  <si>
    <t>BHAGWAN SINGH</t>
  </si>
  <si>
    <t>MIRPUR</t>
  </si>
  <si>
    <t>RINKU SINGH</t>
  </si>
  <si>
    <t>BENIRAM</t>
  </si>
  <si>
    <t>BADA WALA KHET</t>
  </si>
  <si>
    <t>DEVANSH TIWARI</t>
  </si>
  <si>
    <t>ANURAG TIWARI</t>
  </si>
  <si>
    <t>GARH MUKHTESHWAR</t>
  </si>
  <si>
    <t>HAPUR</t>
  </si>
  <si>
    <t>P-1</t>
  </si>
  <si>
    <t>NO.1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</si>
</sst>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 x14ac:knownFonts="1">
    <font>
      <sz val="11"/>
      <color theme="1"/>
      <name val="Calibri"/>
      <family val="2"/>
      <scheme val="minor"/>
    </font>
    <font>
      <b/>
      <sz val="18"/>
      <color indexed="16"/>
      <name val="Times New Roman"/>
      <family val="1"/>
    </font>
    <font>
      <sz val="11"/>
      <color indexed="18"/>
      <name val="Times New Roman"/>
      <family val="1"/>
    </font>
    <font>
      <sz val="11"/>
      <name val="Times New Roman"/>
      <family val="1"/>
    </font>
    <font>
      <sz val="11"/>
      <color indexed="48"/>
      <name val="Times New Roman"/>
      <family val="1"/>
    </font>
    <font>
      <b/>
      <sz val="16"/>
      <color indexed="16"/>
      <name val="Times New Roman"/>
      <family val="1"/>
    </font>
    <font>
      <b/>
      <i/>
      <sz val="10"/>
      <color rgb="FF000099"/>
      <name val="Times New Roman"/>
      <family val="1"/>
    </font>
    <font>
      <b/>
      <i/>
      <sz val="10"/>
      <color indexed="17"/>
      <name val="Times New Roman"/>
      <family val="1"/>
    </font>
    <font>
      <b/>
      <sz val="10"/>
      <color indexed="10"/>
      <name val="Times New Roman"/>
      <family val="1"/>
    </font>
    <font>
      <b/>
      <i/>
      <sz val="10"/>
      <color indexed="14"/>
      <name val="Times New Roman"/>
      <family val="1"/>
    </font>
    <font>
      <b/>
      <i/>
      <sz val="10"/>
      <color indexed="16"/>
      <name val="Times New Roman"/>
      <family val="1"/>
    </font>
    <font>
      <b/>
      <i/>
      <sz val="10"/>
      <color indexed="21"/>
      <name val="Times New Roman"/>
      <family val="1"/>
    </font>
    <font>
      <b/>
      <i/>
      <sz val="10"/>
      <color indexed="10"/>
      <name val="Times New Roman"/>
      <family val="1"/>
    </font>
    <font>
      <b/>
      <i/>
      <sz val="10"/>
      <color indexed="12"/>
      <name val="Times New Roman"/>
      <family val="1"/>
    </font>
    <font>
      <b/>
      <i/>
      <sz val="10"/>
      <color indexed="20"/>
      <name val="Times New Roman"/>
      <family val="1"/>
    </font>
    <font>
      <b/>
      <i/>
      <sz val="10"/>
      <color indexed="63"/>
      <name val="Times New Roman"/>
      <family val="1"/>
    </font>
    <font>
      <b/>
      <i/>
      <sz val="8"/>
      <color indexed="63"/>
      <name val="Times New Roman"/>
      <family val="1"/>
    </font>
    <font>
      <b/>
      <i/>
      <sz val="8"/>
      <color indexed="10"/>
      <name val="Times New Roman"/>
      <family val="1"/>
    </font>
    <font>
      <sz val="11"/>
      <color theme="1"/>
      <name val="Times New Roman"/>
      <family val="1"/>
    </font>
    <font>
      <b/>
      <sz val="11"/>
      <color rgb="FF000099"/>
      <name val="Times New Roman"/>
      <family val="1"/>
    </font>
    <font>
      <sz val="11"/>
      <color rgb="FF000000"/>
      <name val="Times New Roman"/>
      <family val="1"/>
    </font>
    <font>
      <sz val="10"/>
      <color rgb="FF000000"/>
      <name val="Times New Roman"/>
      <family val="1"/>
    </font>
    <font>
      <sz val="13"/>
      <color rgb="FF000000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2" fillId="4" borderId="0" xfId="0" applyFont="1" applyFill="1" applyAlignment="1">
      <alignment horizontal="left" vertical="center"/>
    </xf>
    <xf numFmtId="0" fontId="3" fillId="5" borderId="0" xfId="0" applyFont="1" applyFill="1" applyAlignment="1">
      <alignment horizontal="left" vertical="center"/>
    </xf>
    <xf numFmtId="0" fontId="3" fillId="6" borderId="0" xfId="0" applyFont="1" applyFill="1" applyAlignment="1">
      <alignment horizontal="left" vertical="center"/>
    </xf>
    <xf numFmtId="0" fontId="3" fillId="4" borderId="0" xfId="0" applyFont="1" applyFill="1" applyAlignment="1">
      <alignment horizontal="left" vertical="center"/>
    </xf>
    <xf numFmtId="0" fontId="4" fillId="4" borderId="0" xfId="0" applyFont="1" applyFill="1" applyAlignment="1">
      <alignment horizontal="left" vertical="center"/>
    </xf>
    <xf numFmtId="0" fontId="3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/>
    </xf>
    <xf numFmtId="0" fontId="3" fillId="8" borderId="0" xfId="0" applyFont="1" applyFill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9" fillId="9" borderId="5" xfId="0" applyFont="1" applyFill="1" applyBorder="1" applyAlignment="1">
      <alignment horizontal="left" vertical="center" wrapText="1"/>
    </xf>
    <xf numFmtId="0" fontId="13" fillId="9" borderId="5" xfId="0" applyFont="1" applyFill="1" applyBorder="1" applyAlignment="1">
      <alignment horizontal="left" vertical="center" wrapText="1"/>
    </xf>
    <xf numFmtId="0" fontId="15" fillId="9" borderId="5" xfId="0" applyFont="1" applyFill="1" applyBorder="1" applyAlignment="1">
      <alignment horizontal="left" vertical="center"/>
    </xf>
    <xf numFmtId="0" fontId="12" fillId="9" borderId="5" xfId="0" applyFont="1" applyFill="1" applyBorder="1" applyAlignment="1">
      <alignment horizontal="center"/>
    </xf>
    <xf numFmtId="0" fontId="15" fillId="9" borderId="6" xfId="0" applyFont="1" applyFill="1" applyBorder="1" applyAlignment="1">
      <alignment horizontal="left" vertical="center"/>
    </xf>
    <xf numFmtId="0" fontId="10" fillId="9" borderId="5" xfId="0" applyFont="1" applyFill="1" applyBorder="1" applyAlignment="1">
      <alignment horizontal="left" vertical="center"/>
    </xf>
    <xf numFmtId="0" fontId="12" fillId="9" borderId="5" xfId="0" applyFont="1" applyFill="1" applyBorder="1" applyAlignment="1">
      <alignment horizontal="left" vertical="center"/>
    </xf>
    <xf numFmtId="0" fontId="7" fillId="9" borderId="7" xfId="0" applyFont="1" applyFill="1" applyBorder="1" applyAlignment="1">
      <alignment horizontal="left" vertical="center"/>
    </xf>
    <xf numFmtId="0" fontId="15" fillId="9" borderId="8" xfId="0" applyFont="1" applyFill="1" applyBorder="1" applyAlignment="1">
      <alignment horizontal="left" vertical="center"/>
    </xf>
    <xf numFmtId="0" fontId="18" fillId="0" borderId="0" xfId="0" applyFont="1"/>
    <xf numFmtId="0" fontId="9" fillId="9" borderId="13" xfId="0" applyFont="1" applyFill="1" applyBorder="1" applyAlignment="1">
      <alignment horizontal="left" vertical="center"/>
    </xf>
    <xf numFmtId="0" fontId="13" fillId="9" borderId="13" xfId="0" applyFont="1" applyFill="1" applyBorder="1" applyAlignment="1">
      <alignment horizontal="left" vertical="center" wrapText="1"/>
    </xf>
    <xf numFmtId="0" fontId="15" fillId="9" borderId="13" xfId="0" applyFont="1" applyFill="1" applyBorder="1" applyAlignment="1">
      <alignment horizontal="center" vertical="center"/>
    </xf>
    <xf numFmtId="0" fontId="12" fillId="9" borderId="13" xfId="0" applyFont="1" applyFill="1" applyBorder="1" applyAlignment="1">
      <alignment horizontal="center"/>
    </xf>
    <xf numFmtId="0" fontId="15" fillId="9" borderId="13" xfId="0" applyFont="1" applyFill="1" applyBorder="1" applyAlignment="1">
      <alignment horizontal="left" vertical="center"/>
    </xf>
    <xf numFmtId="0" fontId="13" fillId="9" borderId="0" xfId="0" applyFont="1" applyFill="1" applyAlignment="1">
      <alignment horizontal="left" vertical="center" wrapText="1"/>
    </xf>
    <xf numFmtId="0" fontId="10" fillId="9" borderId="13" xfId="0" applyFont="1" applyFill="1" applyBorder="1" applyAlignment="1">
      <alignment horizontal="left" vertical="center"/>
    </xf>
    <xf numFmtId="0" fontId="12" fillId="9" borderId="13" xfId="0" applyFont="1" applyFill="1" applyBorder="1" applyAlignment="1">
      <alignment horizontal="left" vertical="center"/>
    </xf>
    <xf numFmtId="0" fontId="7" fillId="9" borderId="14" xfId="0" applyFont="1" applyFill="1" applyBorder="1" applyAlignment="1">
      <alignment horizontal="left" vertical="center"/>
    </xf>
    <xf numFmtId="0" fontId="13" fillId="9" borderId="10" xfId="0" applyFont="1" applyFill="1" applyBorder="1" applyAlignment="1">
      <alignment horizontal="left" vertical="center" wrapText="1"/>
    </xf>
    <xf numFmtId="0" fontId="18" fillId="0" borderId="0" xfId="0" applyFont="1" applyAlignment="1">
      <alignment horizontal="center" vertical="center"/>
    </xf>
    <xf numFmtId="0" fontId="18" fillId="0" borderId="8" xfId="0" applyFont="1" applyBorder="1"/>
    <xf numFmtId="0" fontId="18" fillId="0" borderId="8" xfId="0" applyFont="1" applyBorder="1" applyAlignment="1">
      <alignment horizontal="center" vertical="center"/>
    </xf>
    <xf numFmtId="164" fontId="20" fillId="0" borderId="8" xfId="0" applyNumberFormat="1" applyFont="1" applyBorder="1" applyAlignment="1">
      <alignment horizontal="center"/>
    </xf>
    <xf numFmtId="2" fontId="20" fillId="0" borderId="8" xfId="0" applyNumberFormat="1" applyFont="1" applyBorder="1" applyAlignment="1">
      <alignment horizontal="center"/>
    </xf>
    <xf numFmtId="2" fontId="21" fillId="0" borderId="8" xfId="0" applyNumberFormat="1" applyFont="1" applyBorder="1" applyAlignment="1">
      <alignment horizontal="center"/>
    </xf>
    <xf numFmtId="0" fontId="18" fillId="0" borderId="8" xfId="0" applyFont="1" applyBorder="1" applyAlignment="1">
      <alignment horizontal="center"/>
    </xf>
    <xf numFmtId="2" fontId="20" fillId="0" borderId="8" xfId="0" applyNumberFormat="1" applyFont="1" applyBorder="1" applyAlignment="1">
      <alignment horizontal="center" vertical="center"/>
    </xf>
    <xf numFmtId="0" fontId="20" fillId="0" borderId="8" xfId="0" applyFont="1" applyBorder="1" applyAlignment="1">
      <alignment horizontal="center"/>
    </xf>
    <xf numFmtId="2" fontId="18" fillId="0" borderId="8" xfId="0" applyNumberFormat="1" applyFont="1" applyBorder="1" applyAlignment="1">
      <alignment horizontal="center"/>
    </xf>
    <xf numFmtId="18" fontId="18" fillId="0" borderId="8" xfId="0" applyNumberFormat="1" applyFont="1" applyBorder="1"/>
    <xf numFmtId="0" fontId="18" fillId="0" borderId="8" xfId="0" applyFont="1" applyBorder="1" applyAlignment="1">
      <alignment horizontal="left" vertical="center"/>
    </xf>
    <xf numFmtId="164" fontId="20" fillId="10" borderId="8" xfId="0" applyNumberFormat="1" applyFont="1" applyFill="1" applyBorder="1" applyAlignment="1">
      <alignment horizontal="center"/>
    </xf>
    <xf numFmtId="2" fontId="20" fillId="10" borderId="8" xfId="0" applyNumberFormat="1" applyFont="1" applyFill="1" applyBorder="1" applyAlignment="1">
      <alignment horizontal="center"/>
    </xf>
    <xf numFmtId="2" fontId="21" fillId="10" borderId="8" xfId="0" applyNumberFormat="1" applyFont="1" applyFill="1" applyBorder="1" applyAlignment="1">
      <alignment horizontal="center"/>
    </xf>
    <xf numFmtId="2" fontId="20" fillId="10" borderId="8" xfId="0" applyNumberFormat="1" applyFont="1" applyFill="1" applyBorder="1" applyAlignment="1">
      <alignment horizontal="center" vertical="center"/>
    </xf>
    <xf numFmtId="2" fontId="20" fillId="11" borderId="8" xfId="0" applyNumberFormat="1" applyFont="1" applyFill="1" applyBorder="1" applyAlignment="1">
      <alignment horizontal="center"/>
    </xf>
    <xf numFmtId="2" fontId="20" fillId="11" borderId="8" xfId="0" applyNumberFormat="1" applyFont="1" applyFill="1" applyBorder="1" applyAlignment="1">
      <alignment horizontal="center" vertical="center"/>
    </xf>
    <xf numFmtId="164" fontId="20" fillId="11" borderId="8" xfId="0" applyNumberFormat="1" applyFont="1" applyFill="1" applyBorder="1" applyAlignment="1">
      <alignment horizontal="center"/>
    </xf>
    <xf numFmtId="2" fontId="21" fillId="11" borderId="8" xfId="0" applyNumberFormat="1" applyFont="1" applyFill="1" applyBorder="1" applyAlignment="1">
      <alignment horizontal="center"/>
    </xf>
    <xf numFmtId="16" fontId="18" fillId="0" borderId="8" xfId="0" applyNumberFormat="1" applyFont="1" applyBorder="1"/>
    <xf numFmtId="2" fontId="20" fillId="0" borderId="8" xfId="0" applyNumberFormat="1" applyFont="1" applyFill="1" applyBorder="1" applyAlignment="1">
      <alignment horizontal="center" vertical="center"/>
    </xf>
    <xf numFmtId="2" fontId="20" fillId="0" borderId="8" xfId="0" applyNumberFormat="1" applyFont="1" applyFill="1" applyBorder="1" applyAlignment="1">
      <alignment horizontal="center"/>
    </xf>
    <xf numFmtId="0" fontId="22" fillId="0" borderId="8" xfId="0" applyFont="1" applyBorder="1"/>
    <xf numFmtId="164" fontId="18" fillId="0" borderId="8" xfId="0" applyNumberFormat="1" applyFont="1" applyBorder="1" applyAlignment="1">
      <alignment horizontal="center" vertical="center"/>
    </xf>
    <xf numFmtId="2" fontId="18" fillId="0" borderId="8" xfId="0" applyNumberFormat="1" applyFont="1" applyBorder="1" applyAlignment="1">
      <alignment horizontal="center" vertical="center"/>
    </xf>
    <xf numFmtId="0" fontId="18" fillId="0" borderId="0" xfId="0" applyFont="1" applyAlignment="1">
      <alignment horizontal="center"/>
    </xf>
    <xf numFmtId="0" fontId="12" fillId="9" borderId="4" xfId="0" applyFont="1" applyFill="1" applyBorder="1" applyAlignment="1">
      <alignment horizontal="left" vertical="center"/>
    </xf>
    <xf numFmtId="0" fontId="12" fillId="9" borderId="12" xfId="0" applyFont="1" applyFill="1" applyBorder="1" applyAlignment="1">
      <alignment horizontal="left" vertical="center"/>
    </xf>
    <xf numFmtId="0" fontId="13" fillId="9" borderId="5" xfId="0" applyFont="1" applyFill="1" applyBorder="1" applyAlignment="1">
      <alignment horizontal="left" vertical="center" wrapText="1"/>
    </xf>
    <xf numFmtId="0" fontId="13" fillId="9" borderId="13" xfId="0" applyFont="1" applyFill="1" applyBorder="1" applyAlignment="1">
      <alignment horizontal="left" vertical="center" wrapText="1"/>
    </xf>
    <xf numFmtId="0" fontId="10" fillId="9" borderId="2" xfId="0" applyFont="1" applyFill="1" applyBorder="1" applyAlignment="1">
      <alignment horizontal="left" vertical="center"/>
    </xf>
    <xf numFmtId="0" fontId="10" fillId="9" borderId="10" xfId="0" applyFont="1" applyFill="1" applyBorder="1" applyAlignment="1">
      <alignment horizontal="left" vertical="center"/>
    </xf>
    <xf numFmtId="0" fontId="11" fillId="9" borderId="3" xfId="0" applyFont="1" applyFill="1" applyBorder="1" applyAlignment="1">
      <alignment horizontal="left" vertical="center" wrapText="1"/>
    </xf>
    <xf numFmtId="0" fontId="11" fillId="9" borderId="11" xfId="0" applyFont="1" applyFill="1" applyBorder="1" applyAlignment="1">
      <alignment horizontal="left" vertical="center" wrapText="1"/>
    </xf>
    <xf numFmtId="0" fontId="12" fillId="9" borderId="2" xfId="0" applyFont="1" applyFill="1" applyBorder="1" applyAlignment="1">
      <alignment horizontal="left" vertical="center"/>
    </xf>
    <xf numFmtId="0" fontId="12" fillId="9" borderId="10" xfId="0" applyFont="1" applyFill="1" applyBorder="1" applyAlignment="1">
      <alignment horizontal="left" vertical="center"/>
    </xf>
    <xf numFmtId="0" fontId="13" fillId="9" borderId="2" xfId="0" applyFont="1" applyFill="1" applyBorder="1" applyAlignment="1">
      <alignment horizontal="left" vertical="center"/>
    </xf>
    <xf numFmtId="0" fontId="13" fillId="9" borderId="10" xfId="0" applyFont="1" applyFill="1" applyBorder="1" applyAlignment="1">
      <alignment horizontal="left" vertical="center"/>
    </xf>
    <xf numFmtId="0" fontId="14" fillId="9" borderId="2" xfId="0" applyFont="1" applyFill="1" applyBorder="1" applyAlignment="1">
      <alignment horizontal="left" vertical="center"/>
    </xf>
    <xf numFmtId="0" fontId="14" fillId="9" borderId="10" xfId="0" applyFont="1" applyFill="1" applyBorder="1" applyAlignment="1">
      <alignment horizontal="left" vertical="center"/>
    </xf>
    <xf numFmtId="0" fontId="14" fillId="9" borderId="3" xfId="0" applyFont="1" applyFill="1" applyBorder="1" applyAlignment="1">
      <alignment horizontal="left" vertical="center"/>
    </xf>
    <xf numFmtId="0" fontId="14" fillId="9" borderId="11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17" fontId="5" fillId="4" borderId="0" xfId="0" applyNumberFormat="1" applyFont="1" applyFill="1" applyAlignment="1">
      <alignment horizontal="left" vertical="center"/>
    </xf>
    <xf numFmtId="0" fontId="6" fillId="9" borderId="1" xfId="0" applyFont="1" applyFill="1" applyBorder="1" applyAlignment="1">
      <alignment horizontal="left" vertical="center"/>
    </xf>
    <xf numFmtId="0" fontId="6" fillId="9" borderId="9" xfId="0" applyFont="1" applyFill="1" applyBorder="1" applyAlignment="1">
      <alignment horizontal="left" vertical="center"/>
    </xf>
    <xf numFmtId="0" fontId="7" fillId="9" borderId="2" xfId="0" applyFont="1" applyFill="1" applyBorder="1" applyAlignment="1">
      <alignment horizontal="left" vertical="center" wrapText="1"/>
    </xf>
    <xf numFmtId="0" fontId="7" fillId="9" borderId="10" xfId="0" applyFont="1" applyFill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19" fillId="0" borderId="8" xfId="0" quotePrefix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D232A-D875-4E62-B0A8-41EF9DAD6F35}">
  <dimension ref="A1:Z207"/>
  <sheetViews>
    <sheetView tabSelected="1" zoomScaleNormal="100" workbookViewId="0">
      <pane xSplit="6" ySplit="4" topLeftCell="L191" activePane="bottomRight" state="frozen"/>
      <selection pane="topRight" activeCell="H1" sqref="H1"/>
      <selection pane="bottomLeft" activeCell="A5" sqref="A5"/>
      <selection pane="bottomRight" activeCell="C196" sqref="C196"/>
    </sheetView>
  </sheetViews>
  <sheetFormatPr defaultRowHeight="18" customHeight="1" x14ac:dyDescent="0.25"/>
  <cols>
    <col min="1" max="1" width="8.85546875" style="20" customWidth="1"/>
    <col min="2" max="2" width="20.28515625" style="20" customWidth="1"/>
    <col min="3" max="3" width="14.5703125" style="20" customWidth="1"/>
    <col min="4" max="4" width="17" style="20" customWidth="1"/>
    <col min="5" max="5" width="13.140625" style="20" customWidth="1"/>
    <col min="6" max="6" width="8.7109375" style="20" customWidth="1"/>
    <col min="7" max="7" width="8.5703125" style="20" customWidth="1"/>
    <col min="8" max="8" width="16.28515625" style="20" customWidth="1"/>
    <col min="9" max="9" width="7.7109375" style="20" customWidth="1"/>
    <col min="10" max="10" width="7.7109375" style="31" bestFit="1" customWidth="1"/>
    <col min="11" max="11" width="9.140625" style="31"/>
    <col min="12" max="12" width="6.5703125" style="20" bestFit="1" customWidth="1"/>
    <col min="13" max="13" width="5.140625" style="20" bestFit="1" customWidth="1"/>
    <col min="14" max="14" width="12.5703125" style="57" customWidth="1"/>
    <col min="15" max="15" width="5.140625" style="20" bestFit="1" customWidth="1"/>
    <col min="16" max="16" width="12.85546875" style="57" bestFit="1" customWidth="1"/>
    <col min="17" max="17" width="9.140625" style="20"/>
    <col min="18" max="19" width="9.140625" style="57"/>
    <col min="20" max="20" width="9.140625" style="20"/>
    <col min="21" max="21" width="9.140625" style="57"/>
    <col min="22" max="16384" width="9.140625" style="20"/>
  </cols>
  <sheetData>
    <row r="1" spans="1:26" s="10" customFormat="1" ht="18" customHeight="1" x14ac:dyDescent="0.25">
      <c r="A1" s="74" t="s">
        <v>0</v>
      </c>
      <c r="B1" s="74"/>
      <c r="C1" s="74"/>
      <c r="D1" s="1"/>
      <c r="E1" s="2"/>
      <c r="F1" s="3"/>
      <c r="G1" s="3"/>
      <c r="H1" s="3"/>
      <c r="I1" s="3"/>
      <c r="J1" s="4"/>
      <c r="K1" s="4"/>
      <c r="L1" s="5"/>
      <c r="M1" s="6"/>
      <c r="N1" s="6"/>
      <c r="O1" s="6"/>
      <c r="P1" s="7" t="s">
        <v>1</v>
      </c>
      <c r="Q1" s="8"/>
      <c r="R1" s="9"/>
      <c r="S1" s="9"/>
      <c r="T1" s="6"/>
      <c r="U1" s="6" t="s">
        <v>1</v>
      </c>
      <c r="V1" s="8"/>
      <c r="W1" s="8"/>
      <c r="X1" s="8"/>
      <c r="Y1" s="9"/>
    </row>
    <row r="2" spans="1:26" s="10" customFormat="1" ht="18" customHeight="1" thickBot="1" x14ac:dyDescent="0.3">
      <c r="A2" s="75">
        <v>46113</v>
      </c>
      <c r="B2" s="75"/>
      <c r="C2" s="75"/>
      <c r="D2" s="4"/>
      <c r="E2" s="2"/>
      <c r="F2" s="3"/>
      <c r="G2" s="3"/>
      <c r="H2" s="3"/>
      <c r="I2" s="3"/>
      <c r="J2" s="4"/>
      <c r="K2" s="4"/>
      <c r="L2" s="5"/>
      <c r="M2" s="6"/>
      <c r="N2" s="6"/>
      <c r="O2" s="6"/>
      <c r="P2" s="7"/>
      <c r="Q2" s="8"/>
      <c r="R2" s="9"/>
      <c r="S2" s="9"/>
      <c r="T2" s="6"/>
      <c r="U2" s="6"/>
      <c r="V2" s="8"/>
      <c r="W2" s="8"/>
      <c r="X2" s="8"/>
      <c r="Y2" s="9"/>
    </row>
    <row r="3" spans="1:26" ht="18" customHeight="1" x14ac:dyDescent="0.25">
      <c r="A3" s="76" t="s">
        <v>2</v>
      </c>
      <c r="B3" s="78" t="s">
        <v>3</v>
      </c>
      <c r="C3" s="80" t="s">
        <v>4</v>
      </c>
      <c r="D3" s="62" t="s">
        <v>5</v>
      </c>
      <c r="E3" s="64" t="s">
        <v>6</v>
      </c>
      <c r="F3" s="66" t="s">
        <v>7</v>
      </c>
      <c r="G3" s="68" t="s">
        <v>8</v>
      </c>
      <c r="H3" s="70" t="s">
        <v>9</v>
      </c>
      <c r="I3" s="72" t="s">
        <v>10</v>
      </c>
      <c r="J3" s="58" t="s">
        <v>11</v>
      </c>
      <c r="K3" s="11" t="s">
        <v>12</v>
      </c>
      <c r="L3" s="60" t="s">
        <v>13</v>
      </c>
      <c r="M3" s="12"/>
      <c r="N3" s="13" t="s">
        <v>14</v>
      </c>
      <c r="O3" s="13"/>
      <c r="P3" s="14" t="s">
        <v>15</v>
      </c>
      <c r="Q3" s="13"/>
      <c r="R3" s="13" t="s">
        <v>16</v>
      </c>
      <c r="S3" s="15"/>
      <c r="T3" s="16" t="s">
        <v>17</v>
      </c>
      <c r="U3" s="15"/>
      <c r="V3" s="17" t="s">
        <v>18</v>
      </c>
      <c r="W3" s="15"/>
      <c r="X3" s="18" t="s">
        <v>19</v>
      </c>
      <c r="Y3" s="19"/>
    </row>
    <row r="4" spans="1:26" ht="18" customHeight="1" x14ac:dyDescent="0.25">
      <c r="A4" s="77"/>
      <c r="B4" s="79"/>
      <c r="C4" s="81"/>
      <c r="D4" s="63"/>
      <c r="E4" s="65"/>
      <c r="F4" s="67"/>
      <c r="G4" s="69"/>
      <c r="H4" s="71"/>
      <c r="I4" s="73"/>
      <c r="J4" s="59"/>
      <c r="K4" s="21" t="s">
        <v>20</v>
      </c>
      <c r="L4" s="61"/>
      <c r="M4" s="22" t="s">
        <v>21</v>
      </c>
      <c r="N4" s="23" t="s">
        <v>22</v>
      </c>
      <c r="O4" s="22" t="s">
        <v>21</v>
      </c>
      <c r="P4" s="24" t="s">
        <v>23</v>
      </c>
      <c r="Q4" s="22" t="s">
        <v>21</v>
      </c>
      <c r="R4" s="25" t="s">
        <v>24</v>
      </c>
      <c r="S4" s="26" t="s">
        <v>21</v>
      </c>
      <c r="T4" s="27" t="s">
        <v>24</v>
      </c>
      <c r="U4" s="26" t="s">
        <v>21</v>
      </c>
      <c r="V4" s="28" t="s">
        <v>24</v>
      </c>
      <c r="W4" s="26" t="s">
        <v>21</v>
      </c>
      <c r="X4" s="29" t="s">
        <v>24</v>
      </c>
      <c r="Y4" s="30" t="s">
        <v>21</v>
      </c>
    </row>
    <row r="5" spans="1:26" s="31" customFormat="1" ht="18" customHeight="1" x14ac:dyDescent="0.25">
      <c r="A5" s="82">
        <v>1</v>
      </c>
      <c r="B5" s="32" t="s">
        <v>25</v>
      </c>
      <c r="C5" s="32" t="s">
        <v>26</v>
      </c>
      <c r="D5" s="32" t="s">
        <v>27</v>
      </c>
      <c r="E5" s="32" t="s">
        <v>28</v>
      </c>
      <c r="F5" s="32" t="s">
        <v>29</v>
      </c>
      <c r="G5" s="32" t="s">
        <v>30</v>
      </c>
      <c r="H5" s="32"/>
      <c r="I5" s="32" t="s">
        <v>31</v>
      </c>
      <c r="J5" s="34">
        <v>5.8</v>
      </c>
      <c r="K5" s="35">
        <v>1.34</v>
      </c>
      <c r="L5" s="36">
        <v>0.93</v>
      </c>
      <c r="M5" s="37" t="str">
        <f t="shared" ref="M5:M68" si="0">IF(L5&gt;0.75,"H",IF(L5&gt;0.5,"M","L"))</f>
        <v>H</v>
      </c>
      <c r="N5" s="38">
        <v>148.76</v>
      </c>
      <c r="O5" s="37" t="str">
        <f t="shared" ref="O5:O68" si="1">IF(N5&gt;23.2,"H",IF(N5&gt;9.3,"M","L"))</f>
        <v>H</v>
      </c>
      <c r="P5" s="39">
        <v>586.42999999999995</v>
      </c>
      <c r="Q5" s="37" t="str">
        <f t="shared" ref="Q5:Q68" si="2">IF(P5&gt;136,"H",IF(P5&gt;58.4,"M","L"))</f>
        <v>H</v>
      </c>
      <c r="R5" s="40">
        <v>2.6</v>
      </c>
      <c r="S5" s="37" t="str">
        <f t="shared" ref="S5:S68" si="3">IF(R5&gt;0.6,"S","D")</f>
        <v>S</v>
      </c>
      <c r="T5" s="40">
        <v>0.49399999999999999</v>
      </c>
      <c r="U5" s="37" t="str">
        <f t="shared" ref="U5:U68" si="4">IF(T5&gt;0.2,"S","D")</f>
        <v>S</v>
      </c>
      <c r="V5" s="40">
        <v>34.82</v>
      </c>
      <c r="W5" s="37" t="str">
        <f t="shared" ref="W5:W68" si="5">IF(V5&gt;4.5,"S","D")</f>
        <v>S</v>
      </c>
      <c r="X5" s="40">
        <v>16.899999999999999</v>
      </c>
      <c r="Y5" s="37" t="str">
        <f t="shared" ref="Y5:Y68" si="6">IF(X5&gt;2,"S","D")</f>
        <v>S</v>
      </c>
      <c r="Z5" s="20"/>
    </row>
    <row r="6" spans="1:26" s="31" customFormat="1" ht="18" customHeight="1" x14ac:dyDescent="0.25">
      <c r="A6" s="82">
        <v>2</v>
      </c>
      <c r="B6" s="32" t="s">
        <v>32</v>
      </c>
      <c r="C6" s="32" t="s">
        <v>33</v>
      </c>
      <c r="D6" s="32"/>
      <c r="E6" s="32" t="s">
        <v>28</v>
      </c>
      <c r="F6" s="32" t="s">
        <v>29</v>
      </c>
      <c r="G6" s="32" t="s">
        <v>30</v>
      </c>
      <c r="H6" s="32"/>
      <c r="I6" s="32" t="s">
        <v>31</v>
      </c>
      <c r="J6" s="34">
        <v>5.3</v>
      </c>
      <c r="K6" s="35">
        <v>1.0900000000000001</v>
      </c>
      <c r="L6" s="36">
        <v>0.67</v>
      </c>
      <c r="M6" s="37" t="str">
        <f t="shared" si="0"/>
        <v>M</v>
      </c>
      <c r="N6" s="38">
        <v>30.78</v>
      </c>
      <c r="O6" s="37" t="str">
        <f t="shared" si="1"/>
        <v>H</v>
      </c>
      <c r="P6" s="39">
        <v>156.78</v>
      </c>
      <c r="Q6" s="37" t="str">
        <f t="shared" si="2"/>
        <v>H</v>
      </c>
      <c r="R6" s="40">
        <v>2.46</v>
      </c>
      <c r="S6" s="37" t="str">
        <f t="shared" si="3"/>
        <v>S</v>
      </c>
      <c r="T6" s="40">
        <v>0.64</v>
      </c>
      <c r="U6" s="37" t="str">
        <f t="shared" si="4"/>
        <v>S</v>
      </c>
      <c r="V6" s="40">
        <v>30.96</v>
      </c>
      <c r="W6" s="37" t="str">
        <f t="shared" si="5"/>
        <v>S</v>
      </c>
      <c r="X6" s="40">
        <v>17.02</v>
      </c>
      <c r="Y6" s="37" t="str">
        <f t="shared" si="6"/>
        <v>S</v>
      </c>
      <c r="Z6" s="20"/>
    </row>
    <row r="7" spans="1:26" s="31" customFormat="1" ht="18" customHeight="1" x14ac:dyDescent="0.25">
      <c r="A7" s="82">
        <v>3</v>
      </c>
      <c r="B7" s="32" t="s">
        <v>34</v>
      </c>
      <c r="C7" s="32" t="s">
        <v>35</v>
      </c>
      <c r="D7" s="32" t="s">
        <v>36</v>
      </c>
      <c r="E7" s="32" t="s">
        <v>28</v>
      </c>
      <c r="F7" s="32" t="s">
        <v>29</v>
      </c>
      <c r="G7" s="32" t="s">
        <v>30</v>
      </c>
      <c r="H7" s="32"/>
      <c r="I7" s="32" t="s">
        <v>31</v>
      </c>
      <c r="J7" s="34">
        <v>5.3</v>
      </c>
      <c r="K7" s="35">
        <v>0.56999999999999995</v>
      </c>
      <c r="L7" s="36">
        <v>0.8</v>
      </c>
      <c r="M7" s="37" t="str">
        <f t="shared" si="0"/>
        <v>H</v>
      </c>
      <c r="N7" s="38">
        <v>6.16</v>
      </c>
      <c r="O7" s="37" t="str">
        <f t="shared" si="1"/>
        <v>L</v>
      </c>
      <c r="P7" s="39">
        <v>133.06</v>
      </c>
      <c r="Q7" s="37" t="str">
        <f t="shared" si="2"/>
        <v>M</v>
      </c>
      <c r="R7" s="40">
        <v>3</v>
      </c>
      <c r="S7" s="37" t="str">
        <f t="shared" si="3"/>
        <v>S</v>
      </c>
      <c r="T7" s="40">
        <v>0.92</v>
      </c>
      <c r="U7" s="37" t="str">
        <f t="shared" si="4"/>
        <v>S</v>
      </c>
      <c r="V7" s="40">
        <v>35</v>
      </c>
      <c r="W7" s="37" t="str">
        <f t="shared" si="5"/>
        <v>S</v>
      </c>
      <c r="X7" s="40">
        <v>14.28</v>
      </c>
      <c r="Y7" s="37" t="str">
        <f t="shared" si="6"/>
        <v>S</v>
      </c>
      <c r="Z7" s="20"/>
    </row>
    <row r="8" spans="1:26" s="31" customFormat="1" ht="18" customHeight="1" x14ac:dyDescent="0.25">
      <c r="A8" s="82">
        <v>4</v>
      </c>
      <c r="B8" s="32" t="s">
        <v>37</v>
      </c>
      <c r="C8" s="32" t="s">
        <v>38</v>
      </c>
      <c r="D8" s="32" t="s">
        <v>27</v>
      </c>
      <c r="E8" s="32" t="s">
        <v>28</v>
      </c>
      <c r="F8" s="32" t="s">
        <v>29</v>
      </c>
      <c r="G8" s="32" t="s">
        <v>30</v>
      </c>
      <c r="H8" s="32"/>
      <c r="I8" s="32" t="s">
        <v>31</v>
      </c>
      <c r="J8" s="34">
        <v>6.3</v>
      </c>
      <c r="K8" s="35">
        <v>0.73</v>
      </c>
      <c r="L8" s="36">
        <v>1.26</v>
      </c>
      <c r="M8" s="37" t="str">
        <f t="shared" si="0"/>
        <v>H</v>
      </c>
      <c r="N8" s="38">
        <v>79</v>
      </c>
      <c r="O8" s="37" t="str">
        <f t="shared" si="1"/>
        <v>H</v>
      </c>
      <c r="P8" s="39">
        <v>159.66</v>
      </c>
      <c r="Q8" s="37" t="str">
        <f t="shared" si="2"/>
        <v>H</v>
      </c>
      <c r="R8" s="40">
        <v>4.1920000000000002</v>
      </c>
      <c r="S8" s="37" t="str">
        <f t="shared" si="3"/>
        <v>S</v>
      </c>
      <c r="T8" s="40">
        <v>0.59599999999999997</v>
      </c>
      <c r="U8" s="37" t="str">
        <f t="shared" si="4"/>
        <v>S</v>
      </c>
      <c r="V8" s="40">
        <v>30.44</v>
      </c>
      <c r="W8" s="37" t="str">
        <f t="shared" si="5"/>
        <v>S</v>
      </c>
      <c r="X8" s="40">
        <v>15.83</v>
      </c>
      <c r="Y8" s="37" t="str">
        <f t="shared" si="6"/>
        <v>S</v>
      </c>
      <c r="Z8" s="20"/>
    </row>
    <row r="9" spans="1:26" s="31" customFormat="1" ht="18" customHeight="1" x14ac:dyDescent="0.25">
      <c r="A9" s="82">
        <v>5</v>
      </c>
      <c r="B9" s="32" t="s">
        <v>39</v>
      </c>
      <c r="C9" s="32" t="s">
        <v>40</v>
      </c>
      <c r="D9" s="32" t="s">
        <v>36</v>
      </c>
      <c r="E9" s="32" t="s">
        <v>28</v>
      </c>
      <c r="F9" s="32" t="s">
        <v>29</v>
      </c>
      <c r="G9" s="32" t="s">
        <v>30</v>
      </c>
      <c r="H9" s="32"/>
      <c r="I9" s="32" t="s">
        <v>31</v>
      </c>
      <c r="J9" s="34">
        <v>6.1</v>
      </c>
      <c r="K9" s="35">
        <v>0.31</v>
      </c>
      <c r="L9" s="36">
        <v>1.2</v>
      </c>
      <c r="M9" s="37" t="str">
        <f t="shared" si="0"/>
        <v>H</v>
      </c>
      <c r="N9" s="38">
        <v>154.91</v>
      </c>
      <c r="O9" s="37" t="str">
        <f t="shared" si="1"/>
        <v>H</v>
      </c>
      <c r="P9" s="39">
        <v>108.96</v>
      </c>
      <c r="Q9" s="37" t="str">
        <f t="shared" si="2"/>
        <v>M</v>
      </c>
      <c r="R9" s="40">
        <v>2.41</v>
      </c>
      <c r="S9" s="37" t="str">
        <f t="shared" si="3"/>
        <v>S</v>
      </c>
      <c r="T9" s="40">
        <v>0.34599999999999997</v>
      </c>
      <c r="U9" s="37" t="str">
        <f t="shared" si="4"/>
        <v>S</v>
      </c>
      <c r="V9" s="40">
        <v>26.88</v>
      </c>
      <c r="W9" s="37" t="str">
        <f t="shared" si="5"/>
        <v>S</v>
      </c>
      <c r="X9" s="40">
        <v>14.17</v>
      </c>
      <c r="Y9" s="37" t="str">
        <f t="shared" si="6"/>
        <v>S</v>
      </c>
      <c r="Z9" s="20"/>
    </row>
    <row r="10" spans="1:26" s="31" customFormat="1" ht="18" customHeight="1" x14ac:dyDescent="0.25">
      <c r="A10" s="82" t="s">
        <v>41</v>
      </c>
      <c r="B10" s="32" t="s">
        <v>42</v>
      </c>
      <c r="C10" s="32"/>
      <c r="D10" s="32" t="s">
        <v>36</v>
      </c>
      <c r="E10" s="32" t="s">
        <v>28</v>
      </c>
      <c r="F10" s="32" t="s">
        <v>29</v>
      </c>
      <c r="G10" s="32" t="s">
        <v>30</v>
      </c>
      <c r="H10" s="32"/>
      <c r="I10" s="32" t="s">
        <v>31</v>
      </c>
      <c r="J10" s="34">
        <v>5.5</v>
      </c>
      <c r="K10" s="35">
        <v>0.45</v>
      </c>
      <c r="L10" s="36">
        <v>1.26</v>
      </c>
      <c r="M10" s="37" t="str">
        <f t="shared" si="0"/>
        <v>H</v>
      </c>
      <c r="N10" s="38">
        <v>230.83</v>
      </c>
      <c r="O10" s="37" t="str">
        <f t="shared" si="1"/>
        <v>H</v>
      </c>
      <c r="P10" s="39">
        <v>77.47</v>
      </c>
      <c r="Q10" s="37" t="str">
        <f t="shared" si="2"/>
        <v>M</v>
      </c>
      <c r="R10" s="40">
        <v>3.3239999999999998</v>
      </c>
      <c r="S10" s="37" t="str">
        <f t="shared" si="3"/>
        <v>S</v>
      </c>
      <c r="T10" s="40">
        <v>0.78800000000000003</v>
      </c>
      <c r="U10" s="37" t="str">
        <f t="shared" si="4"/>
        <v>S</v>
      </c>
      <c r="V10" s="40">
        <v>27.54</v>
      </c>
      <c r="W10" s="37" t="str">
        <f t="shared" si="5"/>
        <v>S</v>
      </c>
      <c r="X10" s="40">
        <v>19.399999999999999</v>
      </c>
      <c r="Y10" s="37" t="str">
        <f t="shared" si="6"/>
        <v>S</v>
      </c>
      <c r="Z10" s="20"/>
    </row>
    <row r="11" spans="1:26" s="31" customFormat="1" ht="18" customHeight="1" x14ac:dyDescent="0.25">
      <c r="A11" s="82">
        <v>7</v>
      </c>
      <c r="B11" s="32" t="s">
        <v>43</v>
      </c>
      <c r="C11" s="32" t="s">
        <v>44</v>
      </c>
      <c r="D11" s="32" t="s">
        <v>36</v>
      </c>
      <c r="E11" s="32" t="s">
        <v>28</v>
      </c>
      <c r="F11" s="32" t="s">
        <v>29</v>
      </c>
      <c r="G11" s="32" t="s">
        <v>30</v>
      </c>
      <c r="H11" s="32"/>
      <c r="I11" s="32" t="s">
        <v>31</v>
      </c>
      <c r="J11" s="34">
        <v>6.2</v>
      </c>
      <c r="K11" s="35">
        <v>0.68</v>
      </c>
      <c r="L11" s="36">
        <v>1.4</v>
      </c>
      <c r="M11" s="37" t="str">
        <f t="shared" si="0"/>
        <v>H</v>
      </c>
      <c r="N11" s="38">
        <v>176.97</v>
      </c>
      <c r="O11" s="37" t="str">
        <f t="shared" si="1"/>
        <v>H</v>
      </c>
      <c r="P11" s="39">
        <v>59.08</v>
      </c>
      <c r="Q11" s="37" t="str">
        <f t="shared" si="2"/>
        <v>M</v>
      </c>
      <c r="R11" s="40">
        <v>3.452</v>
      </c>
      <c r="S11" s="37" t="str">
        <f t="shared" si="3"/>
        <v>S</v>
      </c>
      <c r="T11" s="40">
        <v>0.97799999999999998</v>
      </c>
      <c r="U11" s="37" t="str">
        <f t="shared" si="4"/>
        <v>S</v>
      </c>
      <c r="V11" s="40">
        <v>28.66</v>
      </c>
      <c r="W11" s="37" t="str">
        <f t="shared" si="5"/>
        <v>S</v>
      </c>
      <c r="X11" s="40">
        <v>17.05</v>
      </c>
      <c r="Y11" s="37" t="str">
        <f t="shared" si="6"/>
        <v>S</v>
      </c>
      <c r="Z11" s="20"/>
    </row>
    <row r="12" spans="1:26" s="31" customFormat="1" ht="18" customHeight="1" x14ac:dyDescent="0.25">
      <c r="A12" s="82">
        <v>8</v>
      </c>
      <c r="B12" s="32" t="s">
        <v>34</v>
      </c>
      <c r="C12" s="32" t="s">
        <v>35</v>
      </c>
      <c r="D12" s="32" t="s">
        <v>36</v>
      </c>
      <c r="E12" s="32" t="s">
        <v>28</v>
      </c>
      <c r="F12" s="32" t="s">
        <v>29</v>
      </c>
      <c r="G12" s="32" t="s">
        <v>30</v>
      </c>
      <c r="H12" s="32"/>
      <c r="I12" s="32" t="s">
        <v>31</v>
      </c>
      <c r="J12" s="34">
        <v>5.9</v>
      </c>
      <c r="K12" s="35">
        <v>0.6</v>
      </c>
      <c r="L12" s="36">
        <v>0.67</v>
      </c>
      <c r="M12" s="37" t="str">
        <f t="shared" si="0"/>
        <v>M</v>
      </c>
      <c r="N12" s="38">
        <v>76.94</v>
      </c>
      <c r="O12" s="37" t="str">
        <f t="shared" si="1"/>
        <v>H</v>
      </c>
      <c r="P12" s="39">
        <v>153.08000000000001</v>
      </c>
      <c r="Q12" s="37" t="str">
        <f t="shared" si="2"/>
        <v>H</v>
      </c>
      <c r="R12" s="40">
        <v>2.7120000000000002</v>
      </c>
      <c r="S12" s="37" t="str">
        <f t="shared" si="3"/>
        <v>S</v>
      </c>
      <c r="T12" s="40">
        <v>0.69799999999999995</v>
      </c>
      <c r="U12" s="37" t="str">
        <f t="shared" si="4"/>
        <v>S</v>
      </c>
      <c r="V12" s="40">
        <v>29.6</v>
      </c>
      <c r="W12" s="37" t="str">
        <f t="shared" si="5"/>
        <v>S</v>
      </c>
      <c r="X12" s="40">
        <v>13.3</v>
      </c>
      <c r="Y12" s="37" t="str">
        <f t="shared" si="6"/>
        <v>S</v>
      </c>
      <c r="Z12" s="20"/>
    </row>
    <row r="13" spans="1:26" s="31" customFormat="1" ht="18" customHeight="1" x14ac:dyDescent="0.25">
      <c r="A13" s="82">
        <v>9</v>
      </c>
      <c r="B13" s="32" t="s">
        <v>45</v>
      </c>
      <c r="C13" s="32" t="s">
        <v>46</v>
      </c>
      <c r="D13" s="32" t="s">
        <v>27</v>
      </c>
      <c r="E13" s="32" t="s">
        <v>28</v>
      </c>
      <c r="F13" s="32" t="s">
        <v>29</v>
      </c>
      <c r="G13" s="32" t="s">
        <v>30</v>
      </c>
      <c r="H13" s="32"/>
      <c r="I13" s="32" t="s">
        <v>31</v>
      </c>
      <c r="J13" s="34">
        <v>5.8</v>
      </c>
      <c r="K13" s="35">
        <v>0.95</v>
      </c>
      <c r="L13" s="36">
        <v>0.93</v>
      </c>
      <c r="M13" s="37" t="str">
        <f t="shared" si="0"/>
        <v>H</v>
      </c>
      <c r="N13" s="38">
        <v>71.81</v>
      </c>
      <c r="O13" s="37" t="str">
        <f t="shared" si="1"/>
        <v>H</v>
      </c>
      <c r="P13" s="39">
        <v>36.5</v>
      </c>
      <c r="Q13" s="37" t="str">
        <f t="shared" si="2"/>
        <v>L</v>
      </c>
      <c r="R13" s="40">
        <v>2.0139999999999998</v>
      </c>
      <c r="S13" s="37" t="str">
        <f t="shared" si="3"/>
        <v>S</v>
      </c>
      <c r="T13" s="40">
        <v>0.34599999999999997</v>
      </c>
      <c r="U13" s="37" t="str">
        <f t="shared" si="4"/>
        <v>S</v>
      </c>
      <c r="V13" s="40">
        <v>24.4</v>
      </c>
      <c r="W13" s="37" t="str">
        <f t="shared" si="5"/>
        <v>S</v>
      </c>
      <c r="X13" s="40">
        <v>13.57</v>
      </c>
      <c r="Y13" s="37" t="str">
        <f t="shared" si="6"/>
        <v>S</v>
      </c>
      <c r="Z13" s="20"/>
    </row>
    <row r="14" spans="1:26" s="31" customFormat="1" ht="18" customHeight="1" x14ac:dyDescent="0.25">
      <c r="A14" s="82">
        <v>10</v>
      </c>
      <c r="B14" s="32" t="s">
        <v>47</v>
      </c>
      <c r="C14" s="32" t="s">
        <v>48</v>
      </c>
      <c r="D14" s="32" t="s">
        <v>36</v>
      </c>
      <c r="E14" s="32" t="s">
        <v>28</v>
      </c>
      <c r="F14" s="32" t="s">
        <v>29</v>
      </c>
      <c r="G14" s="32" t="s">
        <v>30</v>
      </c>
      <c r="H14" s="32"/>
      <c r="I14" s="32" t="s">
        <v>31</v>
      </c>
      <c r="J14" s="34">
        <v>6.3</v>
      </c>
      <c r="K14" s="35">
        <v>0.64</v>
      </c>
      <c r="L14" s="36">
        <v>0.86</v>
      </c>
      <c r="M14" s="37" t="str">
        <f t="shared" si="0"/>
        <v>H</v>
      </c>
      <c r="N14" s="38">
        <v>17.440000000000001</v>
      </c>
      <c r="O14" s="37" t="str">
        <f t="shared" si="1"/>
        <v>M</v>
      </c>
      <c r="P14" s="39">
        <v>137.80000000000001</v>
      </c>
      <c r="Q14" s="37" t="str">
        <f t="shared" si="2"/>
        <v>H</v>
      </c>
      <c r="R14" s="40">
        <v>2.044</v>
      </c>
      <c r="S14" s="37" t="str">
        <f t="shared" si="3"/>
        <v>S</v>
      </c>
      <c r="T14" s="40">
        <v>0.55200000000000005</v>
      </c>
      <c r="U14" s="37" t="str">
        <f t="shared" si="4"/>
        <v>S</v>
      </c>
      <c r="V14" s="40">
        <v>36.24</v>
      </c>
      <c r="W14" s="37" t="str">
        <f t="shared" si="5"/>
        <v>S</v>
      </c>
      <c r="X14" s="40">
        <v>12.92</v>
      </c>
      <c r="Y14" s="37" t="str">
        <f t="shared" si="6"/>
        <v>S</v>
      </c>
      <c r="Z14" s="20"/>
    </row>
    <row r="15" spans="1:26" s="31" customFormat="1" ht="18" customHeight="1" x14ac:dyDescent="0.25">
      <c r="A15" s="82">
        <v>11</v>
      </c>
      <c r="B15" s="32" t="s">
        <v>49</v>
      </c>
      <c r="C15" s="32" t="s">
        <v>50</v>
      </c>
      <c r="D15" s="32" t="s">
        <v>36</v>
      </c>
      <c r="E15" s="32" t="s">
        <v>28</v>
      </c>
      <c r="F15" s="32" t="s">
        <v>29</v>
      </c>
      <c r="G15" s="32" t="s">
        <v>30</v>
      </c>
      <c r="H15" s="32"/>
      <c r="I15" s="32" t="s">
        <v>31</v>
      </c>
      <c r="J15" s="34">
        <v>6.2</v>
      </c>
      <c r="K15" s="35">
        <v>0.48</v>
      </c>
      <c r="L15" s="36">
        <v>1.1299999999999999</v>
      </c>
      <c r="M15" s="37" t="str">
        <f t="shared" si="0"/>
        <v>H</v>
      </c>
      <c r="N15" s="38">
        <v>130.80000000000001</v>
      </c>
      <c r="O15" s="37" t="str">
        <f t="shared" si="1"/>
        <v>H</v>
      </c>
      <c r="P15" s="39">
        <v>95.2</v>
      </c>
      <c r="Q15" s="37" t="str">
        <f t="shared" si="2"/>
        <v>M</v>
      </c>
      <c r="R15" s="40">
        <v>2.8820000000000001</v>
      </c>
      <c r="S15" s="37" t="str">
        <f t="shared" si="3"/>
        <v>S</v>
      </c>
      <c r="T15" s="40">
        <v>0.39</v>
      </c>
      <c r="U15" s="37" t="str">
        <f t="shared" si="4"/>
        <v>S</v>
      </c>
      <c r="V15" s="40">
        <v>20.399999999999999</v>
      </c>
      <c r="W15" s="37" t="str">
        <f t="shared" si="5"/>
        <v>S</v>
      </c>
      <c r="X15" s="40">
        <v>17.420000000000002</v>
      </c>
      <c r="Y15" s="37" t="str">
        <f t="shared" si="6"/>
        <v>S</v>
      </c>
      <c r="Z15" s="20"/>
    </row>
    <row r="16" spans="1:26" s="31" customFormat="1" ht="18" customHeight="1" x14ac:dyDescent="0.25">
      <c r="A16" s="82">
        <v>12</v>
      </c>
      <c r="B16" s="32" t="s">
        <v>51</v>
      </c>
      <c r="C16" s="32" t="s">
        <v>52</v>
      </c>
      <c r="D16" s="32" t="s">
        <v>36</v>
      </c>
      <c r="E16" s="32" t="s">
        <v>28</v>
      </c>
      <c r="F16" s="32" t="s">
        <v>29</v>
      </c>
      <c r="G16" s="32" t="s">
        <v>30</v>
      </c>
      <c r="H16" s="32"/>
      <c r="I16" s="32" t="s">
        <v>31</v>
      </c>
      <c r="J16" s="34">
        <v>5.7</v>
      </c>
      <c r="K16" s="35">
        <v>0.5</v>
      </c>
      <c r="L16" s="36">
        <v>1.1299999999999999</v>
      </c>
      <c r="M16" s="37" t="str">
        <f t="shared" si="0"/>
        <v>H</v>
      </c>
      <c r="N16" s="38">
        <v>92.33</v>
      </c>
      <c r="O16" s="37" t="str">
        <f t="shared" si="1"/>
        <v>H</v>
      </c>
      <c r="P16" s="39">
        <v>97.21</v>
      </c>
      <c r="Q16" s="37" t="str">
        <f t="shared" si="2"/>
        <v>M</v>
      </c>
      <c r="R16" s="40">
        <v>4.12</v>
      </c>
      <c r="S16" s="37" t="str">
        <f t="shared" si="3"/>
        <v>S</v>
      </c>
      <c r="T16" s="40">
        <v>1.962</v>
      </c>
      <c r="U16" s="37" t="str">
        <f t="shared" si="4"/>
        <v>S</v>
      </c>
      <c r="V16" s="40">
        <v>34.6</v>
      </c>
      <c r="W16" s="37" t="str">
        <f t="shared" si="5"/>
        <v>S</v>
      </c>
      <c r="X16" s="40">
        <v>18.829999999999998</v>
      </c>
      <c r="Y16" s="37" t="str">
        <f t="shared" si="6"/>
        <v>S</v>
      </c>
      <c r="Z16" s="20"/>
    </row>
    <row r="17" spans="1:26" s="31" customFormat="1" ht="18" customHeight="1" x14ac:dyDescent="0.25">
      <c r="A17" s="82">
        <v>13</v>
      </c>
      <c r="B17" s="32" t="s">
        <v>53</v>
      </c>
      <c r="C17" s="32" t="s">
        <v>54</v>
      </c>
      <c r="D17" s="32" t="s">
        <v>27</v>
      </c>
      <c r="E17" s="32" t="s">
        <v>28</v>
      </c>
      <c r="F17" s="32" t="s">
        <v>29</v>
      </c>
      <c r="G17" s="32" t="s">
        <v>30</v>
      </c>
      <c r="H17" s="32"/>
      <c r="I17" s="32" t="s">
        <v>31</v>
      </c>
      <c r="J17" s="34">
        <v>6</v>
      </c>
      <c r="K17" s="35">
        <v>0.87</v>
      </c>
      <c r="L17" s="36">
        <v>1.1299999999999999</v>
      </c>
      <c r="M17" s="37" t="str">
        <f t="shared" si="0"/>
        <v>H</v>
      </c>
      <c r="N17" s="38">
        <v>103.62</v>
      </c>
      <c r="O17" s="37" t="str">
        <f t="shared" si="1"/>
        <v>H</v>
      </c>
      <c r="P17" s="39">
        <v>104.72</v>
      </c>
      <c r="Q17" s="37" t="str">
        <f t="shared" si="2"/>
        <v>M</v>
      </c>
      <c r="R17" s="40">
        <v>5.1740000000000004</v>
      </c>
      <c r="S17" s="37" t="str">
        <f t="shared" si="3"/>
        <v>S</v>
      </c>
      <c r="T17" s="40">
        <v>1.36</v>
      </c>
      <c r="U17" s="37" t="str">
        <f t="shared" si="4"/>
        <v>S</v>
      </c>
      <c r="V17" s="40">
        <v>19.18</v>
      </c>
      <c r="W17" s="37" t="str">
        <f t="shared" si="5"/>
        <v>S</v>
      </c>
      <c r="X17" s="40">
        <v>15.29</v>
      </c>
      <c r="Y17" s="37" t="str">
        <f t="shared" si="6"/>
        <v>S</v>
      </c>
      <c r="Z17" s="20"/>
    </row>
    <row r="18" spans="1:26" s="31" customFormat="1" ht="18" customHeight="1" x14ac:dyDescent="0.25">
      <c r="A18" s="82">
        <v>14</v>
      </c>
      <c r="B18" s="32" t="s">
        <v>55</v>
      </c>
      <c r="C18" s="32" t="s">
        <v>56</v>
      </c>
      <c r="D18" s="32" t="s">
        <v>57</v>
      </c>
      <c r="E18" s="32" t="s">
        <v>28</v>
      </c>
      <c r="F18" s="32" t="s">
        <v>29</v>
      </c>
      <c r="G18" s="32" t="s">
        <v>30</v>
      </c>
      <c r="H18" s="32"/>
      <c r="I18" s="32" t="s">
        <v>31</v>
      </c>
      <c r="J18" s="34">
        <v>6.5</v>
      </c>
      <c r="K18" s="35">
        <v>1.02</v>
      </c>
      <c r="L18" s="36">
        <v>0.99</v>
      </c>
      <c r="M18" s="37" t="str">
        <f t="shared" si="0"/>
        <v>H</v>
      </c>
      <c r="N18" s="38">
        <v>130.29</v>
      </c>
      <c r="O18" s="37" t="str">
        <f t="shared" si="1"/>
        <v>H</v>
      </c>
      <c r="P18" s="39">
        <v>181.91</v>
      </c>
      <c r="Q18" s="37" t="str">
        <f t="shared" si="2"/>
        <v>H</v>
      </c>
      <c r="R18" s="40">
        <v>4.3920000000000003</v>
      </c>
      <c r="S18" s="37" t="str">
        <f t="shared" si="3"/>
        <v>S</v>
      </c>
      <c r="T18" s="40">
        <v>0.53800000000000003</v>
      </c>
      <c r="U18" s="37" t="str">
        <f t="shared" si="4"/>
        <v>S</v>
      </c>
      <c r="V18" s="40">
        <v>19.8</v>
      </c>
      <c r="W18" s="37" t="str">
        <f t="shared" si="5"/>
        <v>S</v>
      </c>
      <c r="X18" s="40">
        <v>11.7</v>
      </c>
      <c r="Y18" s="37" t="str">
        <f t="shared" si="6"/>
        <v>S</v>
      </c>
      <c r="Z18" s="20"/>
    </row>
    <row r="19" spans="1:26" s="31" customFormat="1" ht="18" customHeight="1" x14ac:dyDescent="0.25">
      <c r="A19" s="82">
        <v>15</v>
      </c>
      <c r="B19" s="32" t="s">
        <v>58</v>
      </c>
      <c r="C19" s="32" t="s">
        <v>59</v>
      </c>
      <c r="D19" s="32" t="s">
        <v>27</v>
      </c>
      <c r="E19" s="32" t="s">
        <v>28</v>
      </c>
      <c r="F19" s="32" t="s">
        <v>29</v>
      </c>
      <c r="G19" s="32" t="s">
        <v>30</v>
      </c>
      <c r="H19" s="32"/>
      <c r="I19" s="32" t="s">
        <v>31</v>
      </c>
      <c r="J19" s="34">
        <v>6.8</v>
      </c>
      <c r="K19" s="35">
        <v>0.5</v>
      </c>
      <c r="L19" s="36">
        <v>0.93</v>
      </c>
      <c r="M19" s="37" t="str">
        <f t="shared" si="0"/>
        <v>H</v>
      </c>
      <c r="N19" s="38">
        <v>123.11</v>
      </c>
      <c r="O19" s="37" t="str">
        <f t="shared" si="1"/>
        <v>H</v>
      </c>
      <c r="P19" s="39">
        <v>71.97</v>
      </c>
      <c r="Q19" s="37" t="str">
        <f t="shared" si="2"/>
        <v>M</v>
      </c>
      <c r="R19" s="40">
        <v>3.8420000000000001</v>
      </c>
      <c r="S19" s="37" t="str">
        <f t="shared" si="3"/>
        <v>S</v>
      </c>
      <c r="T19" s="40">
        <v>1.036</v>
      </c>
      <c r="U19" s="37" t="str">
        <f t="shared" si="4"/>
        <v>S</v>
      </c>
      <c r="V19" s="40">
        <v>21.19</v>
      </c>
      <c r="W19" s="37" t="str">
        <f t="shared" si="5"/>
        <v>S</v>
      </c>
      <c r="X19" s="40">
        <v>17.48</v>
      </c>
      <c r="Y19" s="37" t="str">
        <f t="shared" si="6"/>
        <v>S</v>
      </c>
      <c r="Z19" s="20"/>
    </row>
    <row r="20" spans="1:26" s="31" customFormat="1" ht="18" customHeight="1" x14ac:dyDescent="0.25">
      <c r="A20" s="82">
        <v>16</v>
      </c>
      <c r="B20" s="32" t="s">
        <v>60</v>
      </c>
      <c r="C20" s="32" t="s">
        <v>61</v>
      </c>
      <c r="D20" s="32" t="s">
        <v>27</v>
      </c>
      <c r="E20" s="32" t="s">
        <v>28</v>
      </c>
      <c r="F20" s="32" t="s">
        <v>29</v>
      </c>
      <c r="G20" s="32" t="s">
        <v>30</v>
      </c>
      <c r="H20" s="41" t="s">
        <v>62</v>
      </c>
      <c r="I20" s="32" t="s">
        <v>31</v>
      </c>
      <c r="J20" s="34">
        <v>5.8</v>
      </c>
      <c r="K20" s="35">
        <v>0.56000000000000005</v>
      </c>
      <c r="L20" s="36">
        <v>0.8</v>
      </c>
      <c r="M20" s="37" t="str">
        <f t="shared" si="0"/>
        <v>H</v>
      </c>
      <c r="N20" s="38">
        <v>102.59</v>
      </c>
      <c r="O20" s="37" t="str">
        <f t="shared" si="1"/>
        <v>H</v>
      </c>
      <c r="P20" s="39">
        <v>103.85</v>
      </c>
      <c r="Q20" s="37" t="str">
        <f t="shared" si="2"/>
        <v>M</v>
      </c>
      <c r="R20" s="40">
        <v>2.23</v>
      </c>
      <c r="S20" s="37" t="str">
        <f t="shared" si="3"/>
        <v>S</v>
      </c>
      <c r="T20" s="40">
        <v>1.712</v>
      </c>
      <c r="U20" s="37" t="str">
        <f t="shared" si="4"/>
        <v>S</v>
      </c>
      <c r="V20" s="40">
        <v>22.75</v>
      </c>
      <c r="W20" s="37" t="str">
        <f t="shared" si="5"/>
        <v>S</v>
      </c>
      <c r="X20" s="40">
        <v>18.3</v>
      </c>
      <c r="Y20" s="37" t="str">
        <f t="shared" si="6"/>
        <v>S</v>
      </c>
      <c r="Z20" s="20"/>
    </row>
    <row r="21" spans="1:26" s="31" customFormat="1" ht="18" customHeight="1" x14ac:dyDescent="0.25">
      <c r="A21" s="82">
        <v>17</v>
      </c>
      <c r="B21" s="32" t="s">
        <v>63</v>
      </c>
      <c r="C21" s="32" t="s">
        <v>64</v>
      </c>
      <c r="D21" s="32" t="s">
        <v>36</v>
      </c>
      <c r="E21" s="32" t="s">
        <v>28</v>
      </c>
      <c r="F21" s="32" t="s">
        <v>29</v>
      </c>
      <c r="G21" s="32" t="s">
        <v>30</v>
      </c>
      <c r="H21" s="32"/>
      <c r="I21" s="32" t="s">
        <v>31</v>
      </c>
      <c r="J21" s="34">
        <v>6.9</v>
      </c>
      <c r="K21" s="35">
        <v>0.94</v>
      </c>
      <c r="L21" s="36">
        <v>1.1299999999999999</v>
      </c>
      <c r="M21" s="37" t="str">
        <f t="shared" si="0"/>
        <v>H</v>
      </c>
      <c r="N21" s="38">
        <v>22.06</v>
      </c>
      <c r="O21" s="37" t="str">
        <f t="shared" si="1"/>
        <v>M</v>
      </c>
      <c r="P21" s="39">
        <v>225.27</v>
      </c>
      <c r="Q21" s="37" t="str">
        <f t="shared" si="2"/>
        <v>H</v>
      </c>
      <c r="R21" s="40">
        <v>3.0659999999999998</v>
      </c>
      <c r="S21" s="37" t="str">
        <f t="shared" si="3"/>
        <v>S</v>
      </c>
      <c r="T21" s="40">
        <v>0.47799999999999998</v>
      </c>
      <c r="U21" s="37" t="str">
        <f t="shared" si="4"/>
        <v>S</v>
      </c>
      <c r="V21" s="40">
        <v>22.19</v>
      </c>
      <c r="W21" s="37" t="str">
        <f t="shared" si="5"/>
        <v>S</v>
      </c>
      <c r="X21" s="40">
        <v>10.34</v>
      </c>
      <c r="Y21" s="37" t="str">
        <f t="shared" si="6"/>
        <v>S</v>
      </c>
      <c r="Z21" s="20"/>
    </row>
    <row r="22" spans="1:26" s="31" customFormat="1" ht="18" customHeight="1" x14ac:dyDescent="0.25">
      <c r="A22" s="82">
        <v>18</v>
      </c>
      <c r="B22" s="32" t="s">
        <v>65</v>
      </c>
      <c r="C22" s="32" t="s">
        <v>48</v>
      </c>
      <c r="D22" s="32" t="s">
        <v>27</v>
      </c>
      <c r="E22" s="32" t="s">
        <v>28</v>
      </c>
      <c r="F22" s="32" t="s">
        <v>29</v>
      </c>
      <c r="G22" s="32" t="s">
        <v>30</v>
      </c>
      <c r="H22" s="32"/>
      <c r="I22" s="32" t="s">
        <v>31</v>
      </c>
      <c r="J22" s="34">
        <v>6.8</v>
      </c>
      <c r="K22" s="35">
        <v>0.85</v>
      </c>
      <c r="L22" s="36">
        <v>0.6</v>
      </c>
      <c r="M22" s="37" t="str">
        <f t="shared" si="0"/>
        <v>M</v>
      </c>
      <c r="N22" s="38">
        <v>120.55</v>
      </c>
      <c r="O22" s="37" t="str">
        <f t="shared" si="1"/>
        <v>H</v>
      </c>
      <c r="P22" s="39">
        <v>78.989999999999995</v>
      </c>
      <c r="Q22" s="37" t="str">
        <f t="shared" si="2"/>
        <v>M</v>
      </c>
      <c r="R22" s="40">
        <v>2.7120000000000002</v>
      </c>
      <c r="S22" s="37" t="str">
        <f t="shared" si="3"/>
        <v>S</v>
      </c>
      <c r="T22" s="40">
        <v>0.55200000000000005</v>
      </c>
      <c r="U22" s="37" t="str">
        <f t="shared" si="4"/>
        <v>S</v>
      </c>
      <c r="V22" s="40">
        <v>24.19</v>
      </c>
      <c r="W22" s="37" t="str">
        <f t="shared" si="5"/>
        <v>S</v>
      </c>
      <c r="X22" s="40">
        <v>19.09</v>
      </c>
      <c r="Y22" s="37" t="str">
        <f t="shared" si="6"/>
        <v>S</v>
      </c>
      <c r="Z22" s="20"/>
    </row>
    <row r="23" spans="1:26" s="31" customFormat="1" ht="18" customHeight="1" x14ac:dyDescent="0.25">
      <c r="A23" s="82">
        <v>19</v>
      </c>
      <c r="B23" s="32" t="s">
        <v>66</v>
      </c>
      <c r="C23" s="32" t="s">
        <v>67</v>
      </c>
      <c r="D23" s="32" t="s">
        <v>36</v>
      </c>
      <c r="E23" s="32" t="s">
        <v>28</v>
      </c>
      <c r="F23" s="32" t="s">
        <v>29</v>
      </c>
      <c r="G23" s="32" t="s">
        <v>30</v>
      </c>
      <c r="H23" s="32"/>
      <c r="I23" s="32" t="s">
        <v>31</v>
      </c>
      <c r="J23" s="34">
        <v>5.5</v>
      </c>
      <c r="K23" s="35">
        <v>0.37</v>
      </c>
      <c r="L23" s="36">
        <v>0.47</v>
      </c>
      <c r="M23" s="37" t="str">
        <f t="shared" si="0"/>
        <v>L</v>
      </c>
      <c r="N23" s="38">
        <v>61.56</v>
      </c>
      <c r="O23" s="37" t="str">
        <f t="shared" si="1"/>
        <v>H</v>
      </c>
      <c r="P23" s="39">
        <v>95.96</v>
      </c>
      <c r="Q23" s="37" t="str">
        <f t="shared" si="2"/>
        <v>M</v>
      </c>
      <c r="R23" s="40">
        <v>0.63600000000000001</v>
      </c>
      <c r="S23" s="37" t="str">
        <f t="shared" si="3"/>
        <v>S</v>
      </c>
      <c r="T23" s="40">
        <v>5.1999999999999998E-2</v>
      </c>
      <c r="U23" s="37" t="str">
        <f t="shared" si="4"/>
        <v>D</v>
      </c>
      <c r="V23" s="40">
        <v>30.02</v>
      </c>
      <c r="W23" s="37" t="str">
        <f t="shared" si="5"/>
        <v>S</v>
      </c>
      <c r="X23" s="40">
        <v>12.63</v>
      </c>
      <c r="Y23" s="37" t="str">
        <f t="shared" si="6"/>
        <v>S</v>
      </c>
      <c r="Z23" s="20"/>
    </row>
    <row r="24" spans="1:26" s="31" customFormat="1" ht="18" customHeight="1" x14ac:dyDescent="0.25">
      <c r="A24" s="82">
        <v>20</v>
      </c>
      <c r="B24" s="32" t="s">
        <v>68</v>
      </c>
      <c r="C24" s="32" t="s">
        <v>54</v>
      </c>
      <c r="D24" s="32" t="s">
        <v>27</v>
      </c>
      <c r="E24" s="32" t="s">
        <v>28</v>
      </c>
      <c r="F24" s="32" t="s">
        <v>29</v>
      </c>
      <c r="G24" s="32" t="s">
        <v>30</v>
      </c>
      <c r="H24" s="32"/>
      <c r="I24" s="32" t="s">
        <v>31</v>
      </c>
      <c r="J24" s="34">
        <v>6.8</v>
      </c>
      <c r="K24" s="35">
        <v>0.98</v>
      </c>
      <c r="L24" s="36">
        <v>1.4</v>
      </c>
      <c r="M24" s="37" t="str">
        <f t="shared" si="0"/>
        <v>H</v>
      </c>
      <c r="N24" s="38">
        <v>125.68</v>
      </c>
      <c r="O24" s="37" t="str">
        <f t="shared" si="1"/>
        <v>H</v>
      </c>
      <c r="P24" s="39">
        <v>859.63</v>
      </c>
      <c r="Q24" s="37" t="str">
        <f t="shared" si="2"/>
        <v>H</v>
      </c>
      <c r="R24" s="40">
        <v>3.6419999999999999</v>
      </c>
      <c r="S24" s="37" t="str">
        <f t="shared" si="3"/>
        <v>S</v>
      </c>
      <c r="T24" s="40">
        <v>1.55</v>
      </c>
      <c r="U24" s="37" t="str">
        <f t="shared" si="4"/>
        <v>S</v>
      </c>
      <c r="V24" s="40">
        <v>32.024999999999999</v>
      </c>
      <c r="W24" s="37" t="str">
        <f t="shared" si="5"/>
        <v>S</v>
      </c>
      <c r="X24" s="40">
        <v>15.58</v>
      </c>
      <c r="Y24" s="37" t="str">
        <f t="shared" si="6"/>
        <v>S</v>
      </c>
      <c r="Z24" s="20"/>
    </row>
    <row r="25" spans="1:26" s="31" customFormat="1" ht="18" customHeight="1" x14ac:dyDescent="0.25">
      <c r="A25" s="82">
        <v>21</v>
      </c>
      <c r="B25" s="32" t="s">
        <v>69</v>
      </c>
      <c r="C25" s="32" t="s">
        <v>70</v>
      </c>
      <c r="D25" s="32" t="s">
        <v>27</v>
      </c>
      <c r="E25" s="32" t="s">
        <v>28</v>
      </c>
      <c r="F25" s="32" t="s">
        <v>29</v>
      </c>
      <c r="G25" s="32" t="s">
        <v>30</v>
      </c>
      <c r="H25" s="32"/>
      <c r="I25" s="32" t="s">
        <v>31</v>
      </c>
      <c r="J25" s="34">
        <v>5.9</v>
      </c>
      <c r="K25" s="35">
        <v>0.49</v>
      </c>
      <c r="L25" s="36">
        <v>0.6</v>
      </c>
      <c r="M25" s="37" t="str">
        <f t="shared" si="0"/>
        <v>M</v>
      </c>
      <c r="N25" s="38">
        <v>117.98</v>
      </c>
      <c r="O25" s="37" t="str">
        <f t="shared" si="1"/>
        <v>H</v>
      </c>
      <c r="P25" s="39">
        <v>31.33</v>
      </c>
      <c r="Q25" s="37" t="str">
        <f t="shared" si="2"/>
        <v>L</v>
      </c>
      <c r="R25" s="40">
        <v>3.5539999999999998</v>
      </c>
      <c r="S25" s="37" t="str">
        <f t="shared" si="3"/>
        <v>S</v>
      </c>
      <c r="T25" s="40">
        <v>0.69799999999999995</v>
      </c>
      <c r="U25" s="37" t="str">
        <f t="shared" si="4"/>
        <v>S</v>
      </c>
      <c r="V25" s="40">
        <v>34.06</v>
      </c>
      <c r="W25" s="37" t="str">
        <f t="shared" si="5"/>
        <v>S</v>
      </c>
      <c r="X25" s="40">
        <v>14.97</v>
      </c>
      <c r="Y25" s="37" t="str">
        <f t="shared" si="6"/>
        <v>S</v>
      </c>
      <c r="Z25" s="20"/>
    </row>
    <row r="26" spans="1:26" s="31" customFormat="1" ht="18" customHeight="1" x14ac:dyDescent="0.25">
      <c r="A26" s="82">
        <v>22</v>
      </c>
      <c r="B26" s="32" t="s">
        <v>71</v>
      </c>
      <c r="C26" s="32" t="s">
        <v>72</v>
      </c>
      <c r="D26" s="32" t="s">
        <v>27</v>
      </c>
      <c r="E26" s="32" t="s">
        <v>28</v>
      </c>
      <c r="F26" s="32" t="s">
        <v>29</v>
      </c>
      <c r="G26" s="32" t="s">
        <v>30</v>
      </c>
      <c r="H26" s="32"/>
      <c r="I26" s="32" t="s">
        <v>31</v>
      </c>
      <c r="J26" s="34">
        <v>6.2</v>
      </c>
      <c r="K26" s="35">
        <v>0.61</v>
      </c>
      <c r="L26" s="36">
        <v>0.73</v>
      </c>
      <c r="M26" s="37" t="str">
        <f t="shared" si="0"/>
        <v>M</v>
      </c>
      <c r="N26" s="38">
        <v>31.8</v>
      </c>
      <c r="O26" s="37" t="str">
        <f t="shared" si="1"/>
        <v>H</v>
      </c>
      <c r="P26" s="39">
        <v>48.63</v>
      </c>
      <c r="Q26" s="37" t="str">
        <f t="shared" si="2"/>
        <v>L</v>
      </c>
      <c r="R26" s="40">
        <v>2.4300000000000002</v>
      </c>
      <c r="S26" s="37" t="str">
        <f t="shared" si="3"/>
        <v>S</v>
      </c>
      <c r="T26" s="40">
        <v>0.214</v>
      </c>
      <c r="U26" s="37" t="str">
        <f t="shared" si="4"/>
        <v>S</v>
      </c>
      <c r="V26" s="40">
        <v>34.659999999999997</v>
      </c>
      <c r="W26" s="37" t="str">
        <f t="shared" si="5"/>
        <v>S</v>
      </c>
      <c r="X26" s="40">
        <v>14.07</v>
      </c>
      <c r="Y26" s="37" t="str">
        <f t="shared" si="6"/>
        <v>S</v>
      </c>
      <c r="Z26" s="20"/>
    </row>
    <row r="27" spans="1:26" s="31" customFormat="1" ht="18" customHeight="1" x14ac:dyDescent="0.25">
      <c r="A27" s="82">
        <v>23</v>
      </c>
      <c r="B27" s="32" t="s">
        <v>73</v>
      </c>
      <c r="C27" s="32" t="s">
        <v>74</v>
      </c>
      <c r="D27" s="32" t="s">
        <v>27</v>
      </c>
      <c r="E27" s="32" t="s">
        <v>28</v>
      </c>
      <c r="F27" s="32" t="s">
        <v>29</v>
      </c>
      <c r="G27" s="32" t="s">
        <v>30</v>
      </c>
      <c r="H27" s="32"/>
      <c r="I27" s="32" t="s">
        <v>31</v>
      </c>
      <c r="J27" s="34">
        <v>5.4</v>
      </c>
      <c r="K27" s="35">
        <v>0.64</v>
      </c>
      <c r="L27" s="36">
        <v>0.47</v>
      </c>
      <c r="M27" s="37" t="str">
        <f t="shared" si="0"/>
        <v>L</v>
      </c>
      <c r="N27" s="38">
        <v>23.08</v>
      </c>
      <c r="O27" s="37" t="str">
        <f t="shared" si="1"/>
        <v>M</v>
      </c>
      <c r="P27" s="39">
        <v>81.44</v>
      </c>
      <c r="Q27" s="37" t="str">
        <f t="shared" si="2"/>
        <v>M</v>
      </c>
      <c r="R27" s="40">
        <v>2.1520000000000001</v>
      </c>
      <c r="S27" s="37" t="str">
        <f t="shared" si="3"/>
        <v>S</v>
      </c>
      <c r="T27" s="40">
        <v>0.126</v>
      </c>
      <c r="U27" s="37" t="str">
        <f t="shared" si="4"/>
        <v>D</v>
      </c>
      <c r="V27" s="40">
        <v>33.35</v>
      </c>
      <c r="W27" s="37" t="str">
        <f t="shared" si="5"/>
        <v>S</v>
      </c>
      <c r="X27" s="40">
        <v>18.89</v>
      </c>
      <c r="Y27" s="37" t="str">
        <f t="shared" si="6"/>
        <v>S</v>
      </c>
      <c r="Z27" s="20"/>
    </row>
    <row r="28" spans="1:26" s="31" customFormat="1" ht="18" customHeight="1" x14ac:dyDescent="0.25">
      <c r="A28" s="82">
        <v>24</v>
      </c>
      <c r="B28" s="32" t="s">
        <v>60</v>
      </c>
      <c r="C28" s="32" t="s">
        <v>75</v>
      </c>
      <c r="D28" s="32" t="s">
        <v>36</v>
      </c>
      <c r="E28" s="32" t="s">
        <v>28</v>
      </c>
      <c r="F28" s="32" t="s">
        <v>29</v>
      </c>
      <c r="G28" s="32" t="s">
        <v>30</v>
      </c>
      <c r="H28" s="32"/>
      <c r="I28" s="32" t="s">
        <v>31</v>
      </c>
      <c r="J28" s="34">
        <v>5.8</v>
      </c>
      <c r="K28" s="35">
        <v>0.25</v>
      </c>
      <c r="L28" s="36">
        <v>7.0000000000000007E-2</v>
      </c>
      <c r="M28" s="37" t="str">
        <f t="shared" si="0"/>
        <v>L</v>
      </c>
      <c r="N28" s="38">
        <v>30.78</v>
      </c>
      <c r="O28" s="37" t="str">
        <f t="shared" si="1"/>
        <v>H</v>
      </c>
      <c r="P28" s="39">
        <v>45.64</v>
      </c>
      <c r="Q28" s="37" t="str">
        <f t="shared" si="2"/>
        <v>L</v>
      </c>
      <c r="R28" s="40">
        <v>0.23599999999999999</v>
      </c>
      <c r="S28" s="37" t="str">
        <f t="shared" si="3"/>
        <v>D</v>
      </c>
      <c r="T28" s="40">
        <v>8.0000000000000002E-3</v>
      </c>
      <c r="U28" s="37" t="str">
        <f t="shared" si="4"/>
        <v>D</v>
      </c>
      <c r="V28" s="40">
        <v>28.52</v>
      </c>
      <c r="W28" s="37" t="str">
        <f t="shared" si="5"/>
        <v>S</v>
      </c>
      <c r="X28" s="40">
        <v>13.04</v>
      </c>
      <c r="Y28" s="37" t="str">
        <f t="shared" si="6"/>
        <v>S</v>
      </c>
      <c r="Z28" s="20"/>
    </row>
    <row r="29" spans="1:26" s="31" customFormat="1" ht="18" customHeight="1" x14ac:dyDescent="0.25">
      <c r="A29" s="82">
        <v>25</v>
      </c>
      <c r="B29" s="32" t="s">
        <v>76</v>
      </c>
      <c r="C29" s="32" t="s">
        <v>47</v>
      </c>
      <c r="D29" s="32" t="s">
        <v>36</v>
      </c>
      <c r="E29" s="32" t="s">
        <v>28</v>
      </c>
      <c r="F29" s="32" t="s">
        <v>29</v>
      </c>
      <c r="G29" s="32" t="s">
        <v>30</v>
      </c>
      <c r="H29" s="32"/>
      <c r="I29" s="32" t="s">
        <v>31</v>
      </c>
      <c r="J29" s="34">
        <v>5.8</v>
      </c>
      <c r="K29" s="35">
        <v>0.8</v>
      </c>
      <c r="L29" s="36">
        <v>1.1299999999999999</v>
      </c>
      <c r="M29" s="37" t="str">
        <f t="shared" si="0"/>
        <v>H</v>
      </c>
      <c r="N29" s="38">
        <v>124.14</v>
      </c>
      <c r="O29" s="37" t="str">
        <f t="shared" si="1"/>
        <v>H</v>
      </c>
      <c r="P29" s="39">
        <v>59.84</v>
      </c>
      <c r="Q29" s="37" t="str">
        <f t="shared" si="2"/>
        <v>M</v>
      </c>
      <c r="R29" s="40">
        <v>5.4880000000000004</v>
      </c>
      <c r="S29" s="37" t="str">
        <f t="shared" si="3"/>
        <v>S</v>
      </c>
      <c r="T29" s="40">
        <v>0.67</v>
      </c>
      <c r="U29" s="37" t="str">
        <f t="shared" si="4"/>
        <v>S</v>
      </c>
      <c r="V29" s="40">
        <v>34.74</v>
      </c>
      <c r="W29" s="37" t="str">
        <f t="shared" si="5"/>
        <v>S</v>
      </c>
      <c r="X29" s="40">
        <v>19.72</v>
      </c>
      <c r="Y29" s="37" t="str">
        <f t="shared" si="6"/>
        <v>S</v>
      </c>
      <c r="Z29" s="20"/>
    </row>
    <row r="30" spans="1:26" s="31" customFormat="1" ht="18" customHeight="1" x14ac:dyDescent="0.25">
      <c r="A30" s="82">
        <v>26</v>
      </c>
      <c r="B30" s="32" t="s">
        <v>77</v>
      </c>
      <c r="C30" s="32" t="s">
        <v>78</v>
      </c>
      <c r="D30" s="32" t="s">
        <v>36</v>
      </c>
      <c r="E30" s="32" t="s">
        <v>28</v>
      </c>
      <c r="F30" s="32" t="s">
        <v>29</v>
      </c>
      <c r="G30" s="32" t="s">
        <v>30</v>
      </c>
      <c r="H30" s="32"/>
      <c r="I30" s="32" t="s">
        <v>31</v>
      </c>
      <c r="J30" s="34">
        <v>6</v>
      </c>
      <c r="K30" s="35">
        <v>0.5</v>
      </c>
      <c r="L30" s="36">
        <v>0.47</v>
      </c>
      <c r="M30" s="37" t="str">
        <f t="shared" si="0"/>
        <v>L</v>
      </c>
      <c r="N30" s="38">
        <v>184.67</v>
      </c>
      <c r="O30" s="37" t="str">
        <f t="shared" si="1"/>
        <v>H</v>
      </c>
      <c r="P30" s="39">
        <v>70.34</v>
      </c>
      <c r="Q30" s="37" t="str">
        <f t="shared" si="2"/>
        <v>M</v>
      </c>
      <c r="R30" s="40">
        <v>1.8120000000000001</v>
      </c>
      <c r="S30" s="37" t="str">
        <f t="shared" si="3"/>
        <v>S</v>
      </c>
      <c r="T30" s="40">
        <v>0.626</v>
      </c>
      <c r="U30" s="37" t="str">
        <f t="shared" si="4"/>
        <v>S</v>
      </c>
      <c r="V30" s="40">
        <v>28.76</v>
      </c>
      <c r="W30" s="37" t="str">
        <f t="shared" si="5"/>
        <v>S</v>
      </c>
      <c r="X30" s="40">
        <v>12.01</v>
      </c>
      <c r="Y30" s="37" t="str">
        <f t="shared" si="6"/>
        <v>S</v>
      </c>
      <c r="Z30" s="20"/>
    </row>
    <row r="31" spans="1:26" s="31" customFormat="1" ht="18" customHeight="1" x14ac:dyDescent="0.25">
      <c r="A31" s="82">
        <v>27</v>
      </c>
      <c r="B31" s="42" t="s">
        <v>79</v>
      </c>
      <c r="C31" s="42" t="s">
        <v>74</v>
      </c>
      <c r="D31" s="42" t="s">
        <v>27</v>
      </c>
      <c r="E31" s="32" t="s">
        <v>28</v>
      </c>
      <c r="F31" s="32" t="s">
        <v>29</v>
      </c>
      <c r="G31" s="32" t="s">
        <v>30</v>
      </c>
      <c r="H31" s="32"/>
      <c r="I31" s="32" t="s">
        <v>31</v>
      </c>
      <c r="J31" s="34">
        <v>5.4</v>
      </c>
      <c r="K31" s="35">
        <v>0.57999999999999996</v>
      </c>
      <c r="L31" s="36">
        <v>0.47</v>
      </c>
      <c r="M31" s="37" t="str">
        <f t="shared" si="0"/>
        <v>L</v>
      </c>
      <c r="N31" s="38">
        <v>110.29</v>
      </c>
      <c r="O31" s="37" t="str">
        <f t="shared" si="1"/>
        <v>H</v>
      </c>
      <c r="P31" s="39">
        <v>58.26</v>
      </c>
      <c r="Q31" s="37" t="str">
        <f t="shared" si="2"/>
        <v>L</v>
      </c>
      <c r="R31" s="40">
        <v>2.4340000000000002</v>
      </c>
      <c r="S31" s="37" t="str">
        <f t="shared" si="3"/>
        <v>S</v>
      </c>
      <c r="T31" s="40">
        <v>0.83199999999999996</v>
      </c>
      <c r="U31" s="37" t="str">
        <f t="shared" si="4"/>
        <v>S</v>
      </c>
      <c r="V31" s="40">
        <v>33.44</v>
      </c>
      <c r="W31" s="37" t="str">
        <f t="shared" si="5"/>
        <v>S</v>
      </c>
      <c r="X31" s="40">
        <v>20.059999999999999</v>
      </c>
      <c r="Y31" s="37" t="str">
        <f t="shared" si="6"/>
        <v>S</v>
      </c>
      <c r="Z31" s="20"/>
    </row>
    <row r="32" spans="1:26" s="31" customFormat="1" ht="18" customHeight="1" x14ac:dyDescent="0.25">
      <c r="A32" s="82">
        <v>28</v>
      </c>
      <c r="B32" s="32" t="s">
        <v>80</v>
      </c>
      <c r="C32" s="32" t="s">
        <v>26</v>
      </c>
      <c r="D32" s="32" t="s">
        <v>27</v>
      </c>
      <c r="E32" s="32" t="s">
        <v>28</v>
      </c>
      <c r="F32" s="32" t="s">
        <v>29</v>
      </c>
      <c r="G32" s="32" t="s">
        <v>30</v>
      </c>
      <c r="H32" s="32"/>
      <c r="I32" s="32" t="s">
        <v>31</v>
      </c>
      <c r="J32" s="34">
        <v>6.2</v>
      </c>
      <c r="K32" s="35">
        <v>0.44</v>
      </c>
      <c r="L32" s="36">
        <v>0.99</v>
      </c>
      <c r="M32" s="37" t="str">
        <f t="shared" si="0"/>
        <v>H</v>
      </c>
      <c r="N32" s="38">
        <v>230.83</v>
      </c>
      <c r="O32" s="37" t="str">
        <f t="shared" si="1"/>
        <v>H</v>
      </c>
      <c r="P32" s="39">
        <v>110.7</v>
      </c>
      <c r="Q32" s="37" t="str">
        <f t="shared" si="2"/>
        <v>M</v>
      </c>
      <c r="R32" s="40">
        <v>3.246</v>
      </c>
      <c r="S32" s="37" t="str">
        <f t="shared" si="3"/>
        <v>S</v>
      </c>
      <c r="T32" s="40">
        <v>0.50800000000000001</v>
      </c>
      <c r="U32" s="37" t="str">
        <f t="shared" si="4"/>
        <v>S</v>
      </c>
      <c r="V32" s="40">
        <v>30.22</v>
      </c>
      <c r="W32" s="37" t="str">
        <f t="shared" si="5"/>
        <v>S</v>
      </c>
      <c r="X32" s="40">
        <v>16.34</v>
      </c>
      <c r="Y32" s="37" t="str">
        <f t="shared" si="6"/>
        <v>S</v>
      </c>
      <c r="Z32" s="20"/>
    </row>
    <row r="33" spans="1:26" s="31" customFormat="1" ht="18" customHeight="1" x14ac:dyDescent="0.25">
      <c r="A33" s="82">
        <v>29</v>
      </c>
      <c r="B33" s="32" t="s">
        <v>81</v>
      </c>
      <c r="C33" s="32" t="s">
        <v>45</v>
      </c>
      <c r="D33" s="32" t="s">
        <v>36</v>
      </c>
      <c r="E33" s="32" t="s">
        <v>28</v>
      </c>
      <c r="F33" s="32" t="s">
        <v>29</v>
      </c>
      <c r="G33" s="32" t="s">
        <v>30</v>
      </c>
      <c r="H33" s="32"/>
      <c r="I33" s="32" t="s">
        <v>31</v>
      </c>
      <c r="J33" s="34">
        <v>5.9</v>
      </c>
      <c r="K33" s="35">
        <v>0.51</v>
      </c>
      <c r="L33" s="36">
        <v>0.99</v>
      </c>
      <c r="M33" s="37" t="str">
        <f t="shared" si="0"/>
        <v>H</v>
      </c>
      <c r="N33" s="38">
        <v>205.18</v>
      </c>
      <c r="O33" s="37" t="str">
        <f t="shared" si="1"/>
        <v>H</v>
      </c>
      <c r="P33" s="39">
        <v>203.24</v>
      </c>
      <c r="Q33" s="37" t="str">
        <f t="shared" si="2"/>
        <v>H</v>
      </c>
      <c r="R33" s="40">
        <v>1.7</v>
      </c>
      <c r="S33" s="37" t="str">
        <f t="shared" si="3"/>
        <v>S</v>
      </c>
      <c r="T33" s="40">
        <v>0.52200000000000002</v>
      </c>
      <c r="U33" s="37" t="str">
        <f t="shared" si="4"/>
        <v>S</v>
      </c>
      <c r="V33" s="40">
        <v>27.36</v>
      </c>
      <c r="W33" s="37" t="str">
        <f t="shared" si="5"/>
        <v>S</v>
      </c>
      <c r="X33" s="40">
        <v>18.97</v>
      </c>
      <c r="Y33" s="37" t="str">
        <f t="shared" si="6"/>
        <v>S</v>
      </c>
      <c r="Z33" s="20"/>
    </row>
    <row r="34" spans="1:26" s="31" customFormat="1" ht="18" customHeight="1" x14ac:dyDescent="0.25">
      <c r="A34" s="82">
        <v>30</v>
      </c>
      <c r="B34" s="32" t="s">
        <v>82</v>
      </c>
      <c r="C34" s="32" t="s">
        <v>83</v>
      </c>
      <c r="D34" s="32" t="s">
        <v>27</v>
      </c>
      <c r="E34" s="32" t="s">
        <v>28</v>
      </c>
      <c r="F34" s="32" t="s">
        <v>29</v>
      </c>
      <c r="G34" s="32" t="s">
        <v>30</v>
      </c>
      <c r="H34" s="32"/>
      <c r="I34" s="32" t="s">
        <v>31</v>
      </c>
      <c r="J34" s="34">
        <v>5.4</v>
      </c>
      <c r="K34" s="35">
        <v>0.95</v>
      </c>
      <c r="L34" s="36">
        <v>0.98</v>
      </c>
      <c r="M34" s="37" t="str">
        <f t="shared" si="0"/>
        <v>H</v>
      </c>
      <c r="N34" s="38">
        <v>61.56</v>
      </c>
      <c r="O34" s="37" t="str">
        <f t="shared" si="1"/>
        <v>H</v>
      </c>
      <c r="P34" s="39">
        <v>64.25</v>
      </c>
      <c r="Q34" s="37" t="str">
        <f t="shared" si="2"/>
        <v>M</v>
      </c>
      <c r="R34" s="40">
        <v>0</v>
      </c>
      <c r="S34" s="37" t="str">
        <f t="shared" si="3"/>
        <v>D</v>
      </c>
      <c r="T34" s="40">
        <v>2.3279999999999998</v>
      </c>
      <c r="U34" s="37" t="str">
        <f t="shared" si="4"/>
        <v>S</v>
      </c>
      <c r="V34" s="40">
        <v>33.840000000000003</v>
      </c>
      <c r="W34" s="37" t="str">
        <f t="shared" si="5"/>
        <v>S</v>
      </c>
      <c r="X34" s="40">
        <v>18.350000000000001</v>
      </c>
      <c r="Y34" s="37" t="str">
        <f t="shared" si="6"/>
        <v>S</v>
      </c>
      <c r="Z34" s="20"/>
    </row>
    <row r="35" spans="1:26" s="31" customFormat="1" ht="18" customHeight="1" x14ac:dyDescent="0.25">
      <c r="A35" s="82">
        <v>31</v>
      </c>
      <c r="B35" s="32" t="s">
        <v>84</v>
      </c>
      <c r="C35" s="32" t="s">
        <v>61</v>
      </c>
      <c r="D35" s="32" t="s">
        <v>27</v>
      </c>
      <c r="E35" s="32" t="s">
        <v>28</v>
      </c>
      <c r="F35" s="32" t="s">
        <v>29</v>
      </c>
      <c r="G35" s="32" t="s">
        <v>30</v>
      </c>
      <c r="H35" s="32"/>
      <c r="I35" s="32" t="s">
        <v>31</v>
      </c>
      <c r="J35" s="34">
        <v>6.2</v>
      </c>
      <c r="K35" s="35">
        <v>0.65</v>
      </c>
      <c r="L35" s="36">
        <v>0.8</v>
      </c>
      <c r="M35" s="37" t="str">
        <f t="shared" si="0"/>
        <v>H</v>
      </c>
      <c r="N35" s="38">
        <v>71.81</v>
      </c>
      <c r="O35" s="37" t="str">
        <f t="shared" si="1"/>
        <v>H</v>
      </c>
      <c r="P35" s="39">
        <v>80.02</v>
      </c>
      <c r="Q35" s="37" t="str">
        <f t="shared" si="2"/>
        <v>M</v>
      </c>
      <c r="R35" s="40">
        <v>4.5999999999999999E-2</v>
      </c>
      <c r="S35" s="37" t="str">
        <f t="shared" si="3"/>
        <v>D</v>
      </c>
      <c r="T35" s="40">
        <v>0.39</v>
      </c>
      <c r="U35" s="37" t="str">
        <f t="shared" si="4"/>
        <v>S</v>
      </c>
      <c r="V35" s="40">
        <v>28.16</v>
      </c>
      <c r="W35" s="37" t="str">
        <f t="shared" si="5"/>
        <v>S</v>
      </c>
      <c r="X35" s="40">
        <v>15.96</v>
      </c>
      <c r="Y35" s="37" t="str">
        <f t="shared" si="6"/>
        <v>S</v>
      </c>
      <c r="Z35" s="20"/>
    </row>
    <row r="36" spans="1:26" s="31" customFormat="1" ht="18" customHeight="1" x14ac:dyDescent="0.25">
      <c r="A36" s="82">
        <v>32</v>
      </c>
      <c r="B36" s="32" t="s">
        <v>85</v>
      </c>
      <c r="C36" s="32" t="s">
        <v>67</v>
      </c>
      <c r="D36" s="32" t="s">
        <v>27</v>
      </c>
      <c r="E36" s="32" t="s">
        <v>28</v>
      </c>
      <c r="F36" s="32" t="s">
        <v>29</v>
      </c>
      <c r="G36" s="32" t="s">
        <v>30</v>
      </c>
      <c r="H36" s="32"/>
      <c r="I36" s="32" t="s">
        <v>31</v>
      </c>
      <c r="J36" s="34">
        <v>6.4</v>
      </c>
      <c r="K36" s="35">
        <v>0.46</v>
      </c>
      <c r="L36" s="36">
        <v>0.6</v>
      </c>
      <c r="M36" s="37" t="str">
        <f t="shared" si="0"/>
        <v>M</v>
      </c>
      <c r="N36" s="38">
        <v>171.84</v>
      </c>
      <c r="O36" s="37" t="str">
        <f t="shared" si="1"/>
        <v>H</v>
      </c>
      <c r="P36" s="39">
        <v>119.3</v>
      </c>
      <c r="Q36" s="37" t="str">
        <f t="shared" si="2"/>
        <v>M</v>
      </c>
      <c r="R36" s="40">
        <v>1.978</v>
      </c>
      <c r="S36" s="37" t="str">
        <f t="shared" si="3"/>
        <v>S</v>
      </c>
      <c r="T36" s="40">
        <v>0.58199999999999996</v>
      </c>
      <c r="U36" s="37" t="str">
        <f t="shared" si="4"/>
        <v>S</v>
      </c>
      <c r="V36" s="40">
        <v>31</v>
      </c>
      <c r="W36" s="37" t="str">
        <f t="shared" si="5"/>
        <v>S</v>
      </c>
      <c r="X36" s="40">
        <v>17.600000000000001</v>
      </c>
      <c r="Y36" s="37" t="str">
        <f t="shared" si="6"/>
        <v>S</v>
      </c>
      <c r="Z36" s="20"/>
    </row>
    <row r="37" spans="1:26" s="31" customFormat="1" ht="18" customHeight="1" x14ac:dyDescent="0.25">
      <c r="A37" s="82">
        <v>33</v>
      </c>
      <c r="B37" s="32" t="s">
        <v>86</v>
      </c>
      <c r="C37" s="32" t="s">
        <v>87</v>
      </c>
      <c r="D37" s="32" t="s">
        <v>36</v>
      </c>
      <c r="E37" s="32" t="s">
        <v>28</v>
      </c>
      <c r="F37" s="32" t="s">
        <v>29</v>
      </c>
      <c r="G37" s="32" t="s">
        <v>30</v>
      </c>
      <c r="H37" s="32"/>
      <c r="I37" s="32" t="s">
        <v>31</v>
      </c>
      <c r="J37" s="34">
        <v>6.5</v>
      </c>
      <c r="K37" s="35">
        <v>0.51</v>
      </c>
      <c r="L37" s="36">
        <v>0.73</v>
      </c>
      <c r="M37" s="37" t="str">
        <f t="shared" si="0"/>
        <v>M</v>
      </c>
      <c r="N37" s="38">
        <v>30.78</v>
      </c>
      <c r="O37" s="37" t="str">
        <f t="shared" si="1"/>
        <v>H</v>
      </c>
      <c r="P37" s="39">
        <v>78.010000000000005</v>
      </c>
      <c r="Q37" s="37" t="str">
        <f t="shared" si="2"/>
        <v>M</v>
      </c>
      <c r="R37" s="40">
        <v>2.62</v>
      </c>
      <c r="S37" s="37" t="str">
        <f t="shared" si="3"/>
        <v>S</v>
      </c>
      <c r="T37" s="40">
        <v>0.74399999999999999</v>
      </c>
      <c r="U37" s="37" t="str">
        <f t="shared" si="4"/>
        <v>S</v>
      </c>
      <c r="V37" s="40">
        <v>33.840000000000003</v>
      </c>
      <c r="W37" s="37" t="str">
        <f t="shared" si="5"/>
        <v>S</v>
      </c>
      <c r="X37" s="40">
        <v>14.45</v>
      </c>
      <c r="Y37" s="37" t="str">
        <f t="shared" si="6"/>
        <v>S</v>
      </c>
      <c r="Z37" s="20"/>
    </row>
    <row r="38" spans="1:26" s="31" customFormat="1" ht="18" customHeight="1" x14ac:dyDescent="0.25">
      <c r="A38" s="82">
        <v>34</v>
      </c>
      <c r="B38" s="32" t="s">
        <v>88</v>
      </c>
      <c r="C38" s="32" t="s">
        <v>77</v>
      </c>
      <c r="D38" s="32" t="s">
        <v>36</v>
      </c>
      <c r="E38" s="32" t="s">
        <v>28</v>
      </c>
      <c r="F38" s="32" t="s">
        <v>29</v>
      </c>
      <c r="G38" s="32" t="s">
        <v>30</v>
      </c>
      <c r="H38" s="32"/>
      <c r="I38" s="32" t="s">
        <v>31</v>
      </c>
      <c r="J38" s="34">
        <v>6.6</v>
      </c>
      <c r="K38" s="35">
        <v>0.6</v>
      </c>
      <c r="L38" s="36">
        <v>0.99</v>
      </c>
      <c r="M38" s="37" t="str">
        <f t="shared" si="0"/>
        <v>H</v>
      </c>
      <c r="N38" s="38">
        <v>102.59</v>
      </c>
      <c r="O38" s="37" t="str">
        <f t="shared" si="1"/>
        <v>H</v>
      </c>
      <c r="P38" s="39">
        <v>192.47</v>
      </c>
      <c r="Q38" s="37" t="str">
        <f t="shared" si="2"/>
        <v>H</v>
      </c>
      <c r="R38" s="40">
        <v>2.6139999999999999</v>
      </c>
      <c r="S38" s="37" t="str">
        <f t="shared" si="3"/>
        <v>S</v>
      </c>
      <c r="T38" s="40">
        <v>0.64</v>
      </c>
      <c r="U38" s="37" t="str">
        <f t="shared" si="4"/>
        <v>S</v>
      </c>
      <c r="V38" s="40">
        <v>29.66</v>
      </c>
      <c r="W38" s="37" t="str">
        <f t="shared" si="5"/>
        <v>S</v>
      </c>
      <c r="X38" s="40">
        <v>18.100000000000001</v>
      </c>
      <c r="Y38" s="37" t="str">
        <f t="shared" si="6"/>
        <v>S</v>
      </c>
      <c r="Z38" s="20"/>
    </row>
    <row r="39" spans="1:26" s="31" customFormat="1" ht="18" customHeight="1" x14ac:dyDescent="0.25">
      <c r="A39" s="82">
        <v>35</v>
      </c>
      <c r="B39" s="32" t="s">
        <v>89</v>
      </c>
      <c r="C39" s="32" t="s">
        <v>90</v>
      </c>
      <c r="D39" s="32" t="s">
        <v>27</v>
      </c>
      <c r="E39" s="32" t="s">
        <v>28</v>
      </c>
      <c r="F39" s="32" t="s">
        <v>29</v>
      </c>
      <c r="G39" s="32" t="s">
        <v>30</v>
      </c>
      <c r="H39" s="32"/>
      <c r="I39" s="32" t="s">
        <v>31</v>
      </c>
      <c r="J39" s="34">
        <v>6.1</v>
      </c>
      <c r="K39" s="35">
        <v>0.55000000000000004</v>
      </c>
      <c r="L39" s="36">
        <v>1.26</v>
      </c>
      <c r="M39" s="37" t="str">
        <f t="shared" si="0"/>
        <v>H</v>
      </c>
      <c r="N39" s="38">
        <v>82.07</v>
      </c>
      <c r="O39" s="37" t="str">
        <f t="shared" si="1"/>
        <v>H</v>
      </c>
      <c r="P39" s="39">
        <v>109.07</v>
      </c>
      <c r="Q39" s="37" t="str">
        <f t="shared" si="2"/>
        <v>M</v>
      </c>
      <c r="R39" s="40">
        <v>4.258</v>
      </c>
      <c r="S39" s="37" t="str">
        <f t="shared" si="3"/>
        <v>S</v>
      </c>
      <c r="T39" s="40">
        <v>1.4179999999999999</v>
      </c>
      <c r="U39" s="37" t="str">
        <f t="shared" si="4"/>
        <v>S</v>
      </c>
      <c r="V39" s="40">
        <v>31.04</v>
      </c>
      <c r="W39" s="37" t="str">
        <f t="shared" si="5"/>
        <v>S</v>
      </c>
      <c r="X39" s="40">
        <v>12.58</v>
      </c>
      <c r="Y39" s="37" t="str">
        <f t="shared" si="6"/>
        <v>S</v>
      </c>
      <c r="Z39" s="20"/>
    </row>
    <row r="40" spans="1:26" s="31" customFormat="1" ht="18" customHeight="1" x14ac:dyDescent="0.25">
      <c r="A40" s="82">
        <v>36</v>
      </c>
      <c r="B40" s="32" t="s">
        <v>91</v>
      </c>
      <c r="C40" s="32" t="s">
        <v>92</v>
      </c>
      <c r="D40" s="32" t="s">
        <v>36</v>
      </c>
      <c r="E40" s="32" t="s">
        <v>28</v>
      </c>
      <c r="F40" s="32" t="s">
        <v>29</v>
      </c>
      <c r="G40" s="32" t="s">
        <v>30</v>
      </c>
      <c r="H40" s="32"/>
      <c r="I40" s="32" t="s">
        <v>31</v>
      </c>
      <c r="J40" s="34">
        <v>5.4</v>
      </c>
      <c r="K40" s="35">
        <v>0.41</v>
      </c>
      <c r="L40" s="36">
        <v>0.2</v>
      </c>
      <c r="M40" s="37" t="str">
        <f t="shared" si="0"/>
        <v>L</v>
      </c>
      <c r="N40" s="38">
        <v>102.59</v>
      </c>
      <c r="O40" s="37" t="str">
        <f t="shared" si="1"/>
        <v>H</v>
      </c>
      <c r="P40" s="39">
        <v>42.38</v>
      </c>
      <c r="Q40" s="37" t="str">
        <f t="shared" si="2"/>
        <v>L</v>
      </c>
      <c r="R40" s="40">
        <v>0.61</v>
      </c>
      <c r="S40" s="37" t="str">
        <f t="shared" si="3"/>
        <v>S</v>
      </c>
      <c r="T40" s="40">
        <v>0.376</v>
      </c>
      <c r="U40" s="37" t="str">
        <f t="shared" si="4"/>
        <v>S</v>
      </c>
      <c r="V40" s="40">
        <v>28.16</v>
      </c>
      <c r="W40" s="37" t="str">
        <f t="shared" si="5"/>
        <v>S</v>
      </c>
      <c r="X40" s="40">
        <v>16</v>
      </c>
      <c r="Y40" s="37" t="str">
        <f t="shared" si="6"/>
        <v>S</v>
      </c>
      <c r="Z40" s="20"/>
    </row>
    <row r="41" spans="1:26" s="31" customFormat="1" ht="18" customHeight="1" x14ac:dyDescent="0.25">
      <c r="A41" s="82">
        <v>37</v>
      </c>
      <c r="B41" s="32" t="s">
        <v>93</v>
      </c>
      <c r="C41" s="32" t="s">
        <v>94</v>
      </c>
      <c r="D41" s="32" t="s">
        <v>27</v>
      </c>
      <c r="E41" s="32" t="s">
        <v>28</v>
      </c>
      <c r="F41" s="32" t="s">
        <v>29</v>
      </c>
      <c r="G41" s="32" t="s">
        <v>30</v>
      </c>
      <c r="H41" s="32" t="s">
        <v>95</v>
      </c>
      <c r="I41" s="32" t="s">
        <v>31</v>
      </c>
      <c r="J41" s="34">
        <v>6.4</v>
      </c>
      <c r="K41" s="35">
        <v>0.49</v>
      </c>
      <c r="L41" s="36">
        <v>1.1299999999999999</v>
      </c>
      <c r="M41" s="37" t="str">
        <f t="shared" si="0"/>
        <v>H</v>
      </c>
      <c r="N41" s="38">
        <v>164.15</v>
      </c>
      <c r="O41" s="37" t="str">
        <f t="shared" si="1"/>
        <v>H</v>
      </c>
      <c r="P41" s="39">
        <v>102.65</v>
      </c>
      <c r="Q41" s="37" t="str">
        <f t="shared" si="2"/>
        <v>M</v>
      </c>
      <c r="R41" s="40">
        <v>4.6280000000000001</v>
      </c>
      <c r="S41" s="37" t="str">
        <f t="shared" si="3"/>
        <v>S</v>
      </c>
      <c r="T41" s="40">
        <v>1.492</v>
      </c>
      <c r="U41" s="37" t="str">
        <f t="shared" si="4"/>
        <v>S</v>
      </c>
      <c r="V41" s="40">
        <v>31.18</v>
      </c>
      <c r="W41" s="37" t="str">
        <f t="shared" si="5"/>
        <v>S</v>
      </c>
      <c r="X41" s="40">
        <v>18.7</v>
      </c>
      <c r="Y41" s="37" t="str">
        <f t="shared" si="6"/>
        <v>S</v>
      </c>
      <c r="Z41" s="20"/>
    </row>
    <row r="42" spans="1:26" s="31" customFormat="1" ht="18" customHeight="1" x14ac:dyDescent="0.25">
      <c r="A42" s="82">
        <v>38</v>
      </c>
      <c r="B42" s="32" t="s">
        <v>86</v>
      </c>
      <c r="C42" s="32" t="s">
        <v>78</v>
      </c>
      <c r="D42" s="32" t="s">
        <v>27</v>
      </c>
      <c r="E42" s="32" t="s">
        <v>28</v>
      </c>
      <c r="F42" s="32" t="s">
        <v>29</v>
      </c>
      <c r="G42" s="32" t="s">
        <v>30</v>
      </c>
      <c r="H42" s="32"/>
      <c r="I42" s="32" t="s">
        <v>31</v>
      </c>
      <c r="J42" s="34">
        <v>5.0999999999999996</v>
      </c>
      <c r="K42" s="35">
        <v>0.76</v>
      </c>
      <c r="L42" s="36">
        <v>0.67</v>
      </c>
      <c r="M42" s="37" t="str">
        <f t="shared" si="0"/>
        <v>M</v>
      </c>
      <c r="N42" s="38">
        <v>143.63</v>
      </c>
      <c r="O42" s="37" t="str">
        <f t="shared" si="1"/>
        <v>H</v>
      </c>
      <c r="P42" s="39">
        <v>103.03</v>
      </c>
      <c r="Q42" s="37" t="str">
        <f t="shared" si="2"/>
        <v>M</v>
      </c>
      <c r="R42" s="40">
        <v>3.6880000000000002</v>
      </c>
      <c r="S42" s="37" t="str">
        <f t="shared" si="3"/>
        <v>S</v>
      </c>
      <c r="T42" s="40">
        <v>1.1100000000000001</v>
      </c>
      <c r="U42" s="37" t="str">
        <f t="shared" si="4"/>
        <v>S</v>
      </c>
      <c r="V42" s="40">
        <v>36.1</v>
      </c>
      <c r="W42" s="37" t="str">
        <f t="shared" si="5"/>
        <v>S</v>
      </c>
      <c r="X42" s="40">
        <v>19.5</v>
      </c>
      <c r="Y42" s="37" t="str">
        <f t="shared" si="6"/>
        <v>S</v>
      </c>
      <c r="Z42" s="20"/>
    </row>
    <row r="43" spans="1:26" s="31" customFormat="1" ht="18" customHeight="1" x14ac:dyDescent="0.25">
      <c r="A43" s="82">
        <v>39</v>
      </c>
      <c r="B43" s="32" t="s">
        <v>96</v>
      </c>
      <c r="C43" s="32" t="s">
        <v>97</v>
      </c>
      <c r="D43" s="32" t="s">
        <v>27</v>
      </c>
      <c r="E43" s="32" t="s">
        <v>28</v>
      </c>
      <c r="F43" s="32" t="s">
        <v>29</v>
      </c>
      <c r="G43" s="32" t="s">
        <v>30</v>
      </c>
      <c r="H43" s="32"/>
      <c r="I43" s="32" t="s">
        <v>31</v>
      </c>
      <c r="J43" s="34">
        <v>5.8</v>
      </c>
      <c r="K43" s="35">
        <v>0.43</v>
      </c>
      <c r="L43" s="36">
        <v>0.67</v>
      </c>
      <c r="M43" s="37" t="str">
        <f t="shared" si="0"/>
        <v>M</v>
      </c>
      <c r="N43" s="38">
        <v>82.07</v>
      </c>
      <c r="O43" s="37" t="str">
        <f t="shared" si="1"/>
        <v>H</v>
      </c>
      <c r="P43" s="39">
        <v>48.8</v>
      </c>
      <c r="Q43" s="37" t="str">
        <f t="shared" si="2"/>
        <v>L</v>
      </c>
      <c r="R43" s="40">
        <v>2.6859999999999999</v>
      </c>
      <c r="S43" s="37" t="str">
        <f t="shared" si="3"/>
        <v>S</v>
      </c>
      <c r="T43" s="40">
        <v>0.47799999999999998</v>
      </c>
      <c r="U43" s="37" t="str">
        <f t="shared" si="4"/>
        <v>S</v>
      </c>
      <c r="V43" s="40">
        <v>28.08</v>
      </c>
      <c r="W43" s="37" t="str">
        <f t="shared" si="5"/>
        <v>S</v>
      </c>
      <c r="X43" s="40">
        <v>16</v>
      </c>
      <c r="Y43" s="37" t="str">
        <f t="shared" si="6"/>
        <v>S</v>
      </c>
      <c r="Z43" s="20"/>
    </row>
    <row r="44" spans="1:26" s="31" customFormat="1" ht="18" customHeight="1" x14ac:dyDescent="0.25">
      <c r="A44" s="82">
        <v>40</v>
      </c>
      <c r="B44" s="32" t="s">
        <v>42</v>
      </c>
      <c r="C44" s="32" t="s">
        <v>98</v>
      </c>
      <c r="D44" s="32" t="s">
        <v>36</v>
      </c>
      <c r="E44" s="32" t="s">
        <v>28</v>
      </c>
      <c r="F44" s="32" t="s">
        <v>29</v>
      </c>
      <c r="G44" s="32" t="s">
        <v>30</v>
      </c>
      <c r="H44" s="32"/>
      <c r="I44" s="32" t="s">
        <v>31</v>
      </c>
      <c r="J44" s="34">
        <v>6.2</v>
      </c>
      <c r="K44" s="35">
        <v>0.66</v>
      </c>
      <c r="L44" s="36">
        <v>1.4</v>
      </c>
      <c r="M44" s="37" t="str">
        <f t="shared" si="0"/>
        <v>H</v>
      </c>
      <c r="N44" s="38">
        <v>92.33</v>
      </c>
      <c r="O44" s="37" t="str">
        <f t="shared" si="1"/>
        <v>H</v>
      </c>
      <c r="P44" s="39">
        <v>52.12</v>
      </c>
      <c r="Q44" s="37" t="str">
        <f t="shared" si="2"/>
        <v>L</v>
      </c>
      <c r="R44" s="40">
        <v>4.7220000000000004</v>
      </c>
      <c r="S44" s="37" t="str">
        <f t="shared" si="3"/>
        <v>S</v>
      </c>
      <c r="T44" s="40">
        <v>1.1679999999999999</v>
      </c>
      <c r="U44" s="37" t="str">
        <f t="shared" si="4"/>
        <v>S</v>
      </c>
      <c r="V44" s="40">
        <v>31.04</v>
      </c>
      <c r="W44" s="37" t="str">
        <f t="shared" si="5"/>
        <v>S</v>
      </c>
      <c r="X44" s="40">
        <v>18.440000000000001</v>
      </c>
      <c r="Y44" s="37" t="str">
        <f t="shared" si="6"/>
        <v>S</v>
      </c>
      <c r="Z44" s="20"/>
    </row>
    <row r="45" spans="1:26" s="31" customFormat="1" ht="18" customHeight="1" x14ac:dyDescent="0.25">
      <c r="A45" s="82">
        <v>41</v>
      </c>
      <c r="B45" s="32" t="s">
        <v>99</v>
      </c>
      <c r="C45" s="32" t="s">
        <v>83</v>
      </c>
      <c r="D45" s="32" t="s">
        <v>27</v>
      </c>
      <c r="E45" s="32" t="s">
        <v>28</v>
      </c>
      <c r="F45" s="32" t="s">
        <v>29</v>
      </c>
      <c r="G45" s="32" t="s">
        <v>30</v>
      </c>
      <c r="H45" s="32" t="s">
        <v>100</v>
      </c>
      <c r="I45" s="32" t="s">
        <v>31</v>
      </c>
      <c r="J45" s="34">
        <v>6.3</v>
      </c>
      <c r="K45" s="35">
        <v>0.61</v>
      </c>
      <c r="L45" s="36">
        <v>0.99</v>
      </c>
      <c r="M45" s="37" t="str">
        <f t="shared" si="0"/>
        <v>H</v>
      </c>
      <c r="N45" s="38">
        <v>30.78</v>
      </c>
      <c r="O45" s="37" t="str">
        <f t="shared" si="1"/>
        <v>H</v>
      </c>
      <c r="P45" s="39">
        <v>75.67</v>
      </c>
      <c r="Q45" s="37" t="str">
        <f t="shared" si="2"/>
        <v>M</v>
      </c>
      <c r="R45" s="40">
        <v>4.1719999999999997</v>
      </c>
      <c r="S45" s="37" t="str">
        <f t="shared" si="3"/>
        <v>S</v>
      </c>
      <c r="T45" s="40">
        <v>1.39</v>
      </c>
      <c r="U45" s="37" t="str">
        <f t="shared" si="4"/>
        <v>S</v>
      </c>
      <c r="V45" s="40">
        <v>31</v>
      </c>
      <c r="W45" s="37" t="str">
        <f t="shared" si="5"/>
        <v>S</v>
      </c>
      <c r="X45" s="40">
        <v>11.83</v>
      </c>
      <c r="Y45" s="37" t="str">
        <f t="shared" si="6"/>
        <v>S</v>
      </c>
      <c r="Z45" s="20"/>
    </row>
    <row r="46" spans="1:26" s="31" customFormat="1" ht="18" customHeight="1" x14ac:dyDescent="0.25">
      <c r="A46" s="82">
        <v>42</v>
      </c>
      <c r="B46" s="32" t="s">
        <v>101</v>
      </c>
      <c r="C46" s="32" t="s">
        <v>102</v>
      </c>
      <c r="D46" s="32" t="s">
        <v>27</v>
      </c>
      <c r="E46" s="32" t="s">
        <v>28</v>
      </c>
      <c r="F46" s="32" t="s">
        <v>29</v>
      </c>
      <c r="G46" s="32" t="s">
        <v>30</v>
      </c>
      <c r="H46" s="32"/>
      <c r="I46" s="32" t="s">
        <v>31</v>
      </c>
      <c r="J46" s="34">
        <v>6.3</v>
      </c>
      <c r="K46" s="35">
        <v>0.54</v>
      </c>
      <c r="L46" s="36">
        <v>0.33</v>
      </c>
      <c r="M46" s="37" t="str">
        <f t="shared" si="0"/>
        <v>L</v>
      </c>
      <c r="N46" s="38">
        <v>64.12</v>
      </c>
      <c r="O46" s="37" t="str">
        <f t="shared" si="1"/>
        <v>H</v>
      </c>
      <c r="P46" s="39">
        <v>45.32</v>
      </c>
      <c r="Q46" s="37" t="str">
        <f t="shared" si="2"/>
        <v>L</v>
      </c>
      <c r="R46" s="40">
        <v>2.0859999999999999</v>
      </c>
      <c r="S46" s="37" t="str">
        <f t="shared" si="3"/>
        <v>S</v>
      </c>
      <c r="T46" s="40">
        <v>0.71399999999999997</v>
      </c>
      <c r="U46" s="37" t="str">
        <f t="shared" si="4"/>
        <v>S</v>
      </c>
      <c r="V46" s="40">
        <v>32.5</v>
      </c>
      <c r="W46" s="37" t="str">
        <f t="shared" si="5"/>
        <v>S</v>
      </c>
      <c r="X46" s="40">
        <v>9.5280000000000005</v>
      </c>
      <c r="Y46" s="37" t="str">
        <f t="shared" si="6"/>
        <v>S</v>
      </c>
      <c r="Z46" s="20"/>
    </row>
    <row r="47" spans="1:26" s="31" customFormat="1" ht="18" customHeight="1" x14ac:dyDescent="0.25">
      <c r="A47" s="82">
        <v>43</v>
      </c>
      <c r="B47" s="32" t="s">
        <v>103</v>
      </c>
      <c r="C47" s="32" t="s">
        <v>104</v>
      </c>
      <c r="D47" s="32" t="s">
        <v>36</v>
      </c>
      <c r="E47" s="32" t="s">
        <v>28</v>
      </c>
      <c r="F47" s="32" t="s">
        <v>29</v>
      </c>
      <c r="G47" s="32" t="s">
        <v>30</v>
      </c>
      <c r="H47" s="32"/>
      <c r="I47" s="32" t="s">
        <v>31</v>
      </c>
      <c r="J47" s="34">
        <v>6.4</v>
      </c>
      <c r="K47" s="35">
        <v>0.64</v>
      </c>
      <c r="L47" s="36">
        <v>0.4</v>
      </c>
      <c r="M47" s="37" t="str">
        <f t="shared" si="0"/>
        <v>L</v>
      </c>
      <c r="N47" s="38">
        <v>133.37</v>
      </c>
      <c r="O47" s="37" t="str">
        <f t="shared" si="1"/>
        <v>H</v>
      </c>
      <c r="P47" s="39">
        <v>48.58</v>
      </c>
      <c r="Q47" s="37" t="str">
        <f t="shared" si="2"/>
        <v>L</v>
      </c>
      <c r="R47" s="40">
        <v>1.6639999999999999</v>
      </c>
      <c r="S47" s="37" t="str">
        <f t="shared" si="3"/>
        <v>S</v>
      </c>
      <c r="T47" s="40">
        <v>0.59599999999999997</v>
      </c>
      <c r="U47" s="37" t="str">
        <f t="shared" si="4"/>
        <v>S</v>
      </c>
      <c r="V47" s="40">
        <v>34.04</v>
      </c>
      <c r="W47" s="37" t="str">
        <f t="shared" si="5"/>
        <v>S</v>
      </c>
      <c r="X47" s="40">
        <v>17.73</v>
      </c>
      <c r="Y47" s="37" t="str">
        <f t="shared" si="6"/>
        <v>S</v>
      </c>
      <c r="Z47" s="20"/>
    </row>
    <row r="48" spans="1:26" s="31" customFormat="1" ht="18" customHeight="1" x14ac:dyDescent="0.25">
      <c r="A48" s="82">
        <v>44</v>
      </c>
      <c r="B48" s="32" t="s">
        <v>105</v>
      </c>
      <c r="C48" s="32" t="s">
        <v>106</v>
      </c>
      <c r="D48" s="32" t="s">
        <v>27</v>
      </c>
      <c r="E48" s="32" t="s">
        <v>28</v>
      </c>
      <c r="F48" s="32" t="s">
        <v>29</v>
      </c>
      <c r="G48" s="32" t="s">
        <v>30</v>
      </c>
      <c r="H48" s="32" t="s">
        <v>107</v>
      </c>
      <c r="I48" s="32" t="s">
        <v>31</v>
      </c>
      <c r="J48" s="34">
        <v>6.8</v>
      </c>
      <c r="K48" s="35">
        <v>1.2</v>
      </c>
      <c r="L48" s="36">
        <v>0.67</v>
      </c>
      <c r="M48" s="37" t="str">
        <f t="shared" si="0"/>
        <v>M</v>
      </c>
      <c r="N48" s="38">
        <v>153.88999999999999</v>
      </c>
      <c r="O48" s="37" t="str">
        <f t="shared" si="1"/>
        <v>H</v>
      </c>
      <c r="P48" s="39">
        <v>94.38</v>
      </c>
      <c r="Q48" s="37" t="str">
        <f t="shared" si="2"/>
        <v>M</v>
      </c>
      <c r="R48" s="40">
        <v>4.9279999999999999</v>
      </c>
      <c r="S48" s="37" t="str">
        <f t="shared" si="3"/>
        <v>S</v>
      </c>
      <c r="T48" s="40">
        <v>1.976</v>
      </c>
      <c r="U48" s="37" t="str">
        <f t="shared" si="4"/>
        <v>S</v>
      </c>
      <c r="V48" s="40">
        <v>35.119999999999997</v>
      </c>
      <c r="W48" s="37" t="str">
        <f t="shared" si="5"/>
        <v>S</v>
      </c>
      <c r="X48" s="40">
        <v>13.27</v>
      </c>
      <c r="Y48" s="37" t="str">
        <f t="shared" si="6"/>
        <v>S</v>
      </c>
      <c r="Z48" s="20"/>
    </row>
    <row r="49" spans="1:26" s="31" customFormat="1" ht="18" customHeight="1" x14ac:dyDescent="0.25">
      <c r="A49" s="82">
        <v>45</v>
      </c>
      <c r="B49" s="32" t="s">
        <v>108</v>
      </c>
      <c r="C49" s="32" t="s">
        <v>101</v>
      </c>
      <c r="D49" s="32" t="s">
        <v>27</v>
      </c>
      <c r="E49" s="32" t="s">
        <v>28</v>
      </c>
      <c r="F49" s="32" t="s">
        <v>29</v>
      </c>
      <c r="G49" s="32" t="s">
        <v>30</v>
      </c>
      <c r="H49" s="32" t="s">
        <v>109</v>
      </c>
      <c r="I49" s="32" t="s">
        <v>31</v>
      </c>
      <c r="J49" s="34">
        <v>6.2</v>
      </c>
      <c r="K49" s="35">
        <v>1.01</v>
      </c>
      <c r="L49" s="36">
        <v>1.1299999999999999</v>
      </c>
      <c r="M49" s="37" t="str">
        <f t="shared" si="0"/>
        <v>H</v>
      </c>
      <c r="N49" s="38">
        <v>41.04</v>
      </c>
      <c r="O49" s="37" t="str">
        <f t="shared" si="1"/>
        <v>H</v>
      </c>
      <c r="P49" s="39">
        <v>72.680000000000007</v>
      </c>
      <c r="Q49" s="37" t="str">
        <f t="shared" si="2"/>
        <v>M</v>
      </c>
      <c r="R49" s="40">
        <v>3.8380000000000001</v>
      </c>
      <c r="S49" s="37" t="str">
        <f t="shared" si="3"/>
        <v>S</v>
      </c>
      <c r="T49" s="40">
        <v>1.036</v>
      </c>
      <c r="U49" s="37" t="str">
        <f t="shared" si="4"/>
        <v>S</v>
      </c>
      <c r="V49" s="40">
        <v>21.82</v>
      </c>
      <c r="W49" s="37" t="str">
        <f t="shared" si="5"/>
        <v>S</v>
      </c>
      <c r="X49" s="40">
        <v>14.69</v>
      </c>
      <c r="Y49" s="37" t="str">
        <f t="shared" si="6"/>
        <v>S</v>
      </c>
      <c r="Z49" s="20"/>
    </row>
    <row r="50" spans="1:26" s="31" customFormat="1" ht="18" customHeight="1" x14ac:dyDescent="0.25">
      <c r="A50" s="82">
        <v>46</v>
      </c>
      <c r="B50" s="32" t="s">
        <v>110</v>
      </c>
      <c r="C50" s="32" t="s">
        <v>26</v>
      </c>
      <c r="D50" s="32" t="s">
        <v>27</v>
      </c>
      <c r="E50" s="32" t="s">
        <v>28</v>
      </c>
      <c r="F50" s="32" t="s">
        <v>29</v>
      </c>
      <c r="G50" s="32" t="s">
        <v>30</v>
      </c>
      <c r="H50" s="32"/>
      <c r="I50" s="32" t="s">
        <v>31</v>
      </c>
      <c r="J50" s="34">
        <v>5.9</v>
      </c>
      <c r="K50" s="35">
        <v>1</v>
      </c>
      <c r="L50" s="36">
        <v>1.46</v>
      </c>
      <c r="M50" s="37" t="str">
        <f t="shared" si="0"/>
        <v>H</v>
      </c>
      <c r="N50" s="38">
        <v>76.94</v>
      </c>
      <c r="O50" s="37" t="str">
        <f t="shared" si="1"/>
        <v>H</v>
      </c>
      <c r="P50" s="39">
        <v>71.75</v>
      </c>
      <c r="Q50" s="37" t="str">
        <f t="shared" si="2"/>
        <v>M</v>
      </c>
      <c r="R50" s="40">
        <v>5.508</v>
      </c>
      <c r="S50" s="37" t="str">
        <f t="shared" si="3"/>
        <v>S</v>
      </c>
      <c r="T50" s="40">
        <v>2.0499999999999998</v>
      </c>
      <c r="U50" s="37" t="str">
        <f t="shared" si="4"/>
        <v>S</v>
      </c>
      <c r="V50" s="40">
        <v>34.340000000000003</v>
      </c>
      <c r="W50" s="37" t="str">
        <f t="shared" si="5"/>
        <v>S</v>
      </c>
      <c r="X50" s="40">
        <v>18.29</v>
      </c>
      <c r="Y50" s="37" t="str">
        <f t="shared" si="6"/>
        <v>S</v>
      </c>
      <c r="Z50" s="20"/>
    </row>
    <row r="51" spans="1:26" s="31" customFormat="1" ht="18" customHeight="1" x14ac:dyDescent="0.25">
      <c r="A51" s="82">
        <v>47</v>
      </c>
      <c r="B51" s="32" t="s">
        <v>52</v>
      </c>
      <c r="C51" s="32" t="s">
        <v>111</v>
      </c>
      <c r="D51" s="32" t="s">
        <v>36</v>
      </c>
      <c r="E51" s="32" t="s">
        <v>28</v>
      </c>
      <c r="F51" s="32" t="s">
        <v>29</v>
      </c>
      <c r="G51" s="32" t="s">
        <v>30</v>
      </c>
      <c r="H51" s="32"/>
      <c r="I51" s="32" t="s">
        <v>31</v>
      </c>
      <c r="J51" s="34">
        <v>5.7</v>
      </c>
      <c r="K51" s="35">
        <v>0.94</v>
      </c>
      <c r="L51" s="36">
        <v>0.67</v>
      </c>
      <c r="M51" s="37" t="str">
        <f t="shared" si="0"/>
        <v>M</v>
      </c>
      <c r="N51" s="38">
        <v>159.02000000000001</v>
      </c>
      <c r="O51" s="37" t="str">
        <f t="shared" si="1"/>
        <v>H</v>
      </c>
      <c r="P51" s="39">
        <v>86.99</v>
      </c>
      <c r="Q51" s="37" t="str">
        <f t="shared" si="2"/>
        <v>M</v>
      </c>
      <c r="R51" s="40">
        <v>4.33</v>
      </c>
      <c r="S51" s="37" t="str">
        <f t="shared" si="3"/>
        <v>S</v>
      </c>
      <c r="T51" s="40">
        <v>1.6240000000000001</v>
      </c>
      <c r="U51" s="37" t="str">
        <f t="shared" si="4"/>
        <v>S</v>
      </c>
      <c r="V51" s="40">
        <v>38.04</v>
      </c>
      <c r="W51" s="37" t="str">
        <f t="shared" si="5"/>
        <v>S</v>
      </c>
      <c r="X51" s="40">
        <v>18.940000000000001</v>
      </c>
      <c r="Y51" s="37" t="str">
        <f t="shared" si="6"/>
        <v>S</v>
      </c>
      <c r="Z51" s="20"/>
    </row>
    <row r="52" spans="1:26" s="31" customFormat="1" ht="18" customHeight="1" x14ac:dyDescent="0.25">
      <c r="A52" s="82">
        <v>48</v>
      </c>
      <c r="B52" s="32" t="s">
        <v>72</v>
      </c>
      <c r="C52" s="32" t="s">
        <v>112</v>
      </c>
      <c r="D52" s="32" t="s">
        <v>27</v>
      </c>
      <c r="E52" s="32" t="s">
        <v>28</v>
      </c>
      <c r="F52" s="32" t="s">
        <v>29</v>
      </c>
      <c r="G52" s="32" t="s">
        <v>30</v>
      </c>
      <c r="H52" s="32"/>
      <c r="I52" s="32" t="s">
        <v>31</v>
      </c>
      <c r="J52" s="34">
        <v>5.7</v>
      </c>
      <c r="K52" s="35">
        <v>1.01</v>
      </c>
      <c r="L52" s="36">
        <v>0.8</v>
      </c>
      <c r="M52" s="37" t="str">
        <f t="shared" si="0"/>
        <v>H</v>
      </c>
      <c r="N52" s="38">
        <v>89.77</v>
      </c>
      <c r="O52" s="37" t="str">
        <f t="shared" si="1"/>
        <v>H</v>
      </c>
      <c r="P52" s="39">
        <v>69.25</v>
      </c>
      <c r="Q52" s="37" t="str">
        <f t="shared" si="2"/>
        <v>M</v>
      </c>
      <c r="R52" s="40">
        <v>3.4620000000000002</v>
      </c>
      <c r="S52" s="37" t="str">
        <f t="shared" si="3"/>
        <v>S</v>
      </c>
      <c r="T52" s="40">
        <v>2.036</v>
      </c>
      <c r="U52" s="37" t="str">
        <f t="shared" si="4"/>
        <v>S</v>
      </c>
      <c r="V52" s="40">
        <v>33.78</v>
      </c>
      <c r="W52" s="37" t="str">
        <f t="shared" si="5"/>
        <v>S</v>
      </c>
      <c r="X52" s="40">
        <v>12.4</v>
      </c>
      <c r="Y52" s="37" t="str">
        <f t="shared" si="6"/>
        <v>S</v>
      </c>
      <c r="Z52" s="20"/>
    </row>
    <row r="53" spans="1:26" s="31" customFormat="1" ht="18" customHeight="1" x14ac:dyDescent="0.25">
      <c r="A53" s="82">
        <v>49</v>
      </c>
      <c r="B53" s="32" t="s">
        <v>113</v>
      </c>
      <c r="C53" s="32" t="s">
        <v>114</v>
      </c>
      <c r="D53" s="32" t="s">
        <v>36</v>
      </c>
      <c r="E53" s="32" t="s">
        <v>28</v>
      </c>
      <c r="F53" s="32" t="s">
        <v>29</v>
      </c>
      <c r="G53" s="32" t="s">
        <v>30</v>
      </c>
      <c r="H53" s="32"/>
      <c r="I53" s="32" t="s">
        <v>31</v>
      </c>
      <c r="J53" s="43">
        <v>6.2</v>
      </c>
      <c r="K53" s="44">
        <v>0.95</v>
      </c>
      <c r="L53" s="45">
        <v>1.26</v>
      </c>
      <c r="M53" s="37" t="str">
        <f t="shared" si="0"/>
        <v>H</v>
      </c>
      <c r="N53" s="46">
        <v>89.77</v>
      </c>
      <c r="O53" s="37" t="str">
        <f t="shared" si="1"/>
        <v>H</v>
      </c>
      <c r="P53" s="39">
        <v>49.12</v>
      </c>
      <c r="Q53" s="37" t="str">
        <f t="shared" si="2"/>
        <v>L</v>
      </c>
      <c r="R53" s="40">
        <v>3.7959999999999998</v>
      </c>
      <c r="S53" s="37" t="str">
        <f t="shared" si="3"/>
        <v>S</v>
      </c>
      <c r="T53" s="40">
        <v>0.93400000000000005</v>
      </c>
      <c r="U53" s="37" t="str">
        <f t="shared" si="4"/>
        <v>S</v>
      </c>
      <c r="V53" s="40">
        <v>31.72</v>
      </c>
      <c r="W53" s="37" t="str">
        <f t="shared" si="5"/>
        <v>S</v>
      </c>
      <c r="X53" s="40">
        <v>17.86</v>
      </c>
      <c r="Y53" s="37" t="str">
        <f t="shared" si="6"/>
        <v>S</v>
      </c>
      <c r="Z53" s="20"/>
    </row>
    <row r="54" spans="1:26" s="31" customFormat="1" ht="18" customHeight="1" x14ac:dyDescent="0.25">
      <c r="A54" s="82">
        <v>50</v>
      </c>
      <c r="B54" s="32" t="s">
        <v>115</v>
      </c>
      <c r="C54" s="32" t="s">
        <v>35</v>
      </c>
      <c r="D54" s="32" t="s">
        <v>36</v>
      </c>
      <c r="E54" s="32" t="s">
        <v>28</v>
      </c>
      <c r="F54" s="32" t="s">
        <v>29</v>
      </c>
      <c r="G54" s="32" t="s">
        <v>30</v>
      </c>
      <c r="H54" s="32"/>
      <c r="I54" s="32" t="s">
        <v>31</v>
      </c>
      <c r="J54" s="43">
        <v>5.4</v>
      </c>
      <c r="K54" s="44">
        <v>0.66</v>
      </c>
      <c r="L54" s="45">
        <v>0.8</v>
      </c>
      <c r="M54" s="37" t="str">
        <f t="shared" si="0"/>
        <v>H</v>
      </c>
      <c r="N54" s="46">
        <v>117.98</v>
      </c>
      <c r="O54" s="37" t="str">
        <f t="shared" si="1"/>
        <v>H</v>
      </c>
      <c r="P54" s="39">
        <v>139.47999999999999</v>
      </c>
      <c r="Q54" s="37" t="str">
        <f t="shared" si="2"/>
        <v>H</v>
      </c>
      <c r="R54" s="40">
        <v>2.7280000000000002</v>
      </c>
      <c r="S54" s="37" t="str">
        <f t="shared" si="3"/>
        <v>S</v>
      </c>
      <c r="T54" s="40">
        <v>1.3460000000000001</v>
      </c>
      <c r="U54" s="37" t="str">
        <f t="shared" si="4"/>
        <v>S</v>
      </c>
      <c r="V54" s="40">
        <v>34.44</v>
      </c>
      <c r="W54" s="37" t="str">
        <f t="shared" si="5"/>
        <v>S</v>
      </c>
      <c r="X54" s="40">
        <v>18.5</v>
      </c>
      <c r="Y54" s="37" t="str">
        <f t="shared" si="6"/>
        <v>S</v>
      </c>
      <c r="Z54" s="20"/>
    </row>
    <row r="55" spans="1:26" s="31" customFormat="1" ht="18" customHeight="1" x14ac:dyDescent="0.25">
      <c r="A55" s="82">
        <v>51</v>
      </c>
      <c r="B55" s="32" t="s">
        <v>116</v>
      </c>
      <c r="C55" s="32" t="s">
        <v>117</v>
      </c>
      <c r="D55" s="32" t="s">
        <v>36</v>
      </c>
      <c r="E55" s="32" t="s">
        <v>28</v>
      </c>
      <c r="F55" s="32" t="s">
        <v>29</v>
      </c>
      <c r="G55" s="32" t="s">
        <v>30</v>
      </c>
      <c r="H55" s="32" t="s">
        <v>118</v>
      </c>
      <c r="I55" s="32" t="s">
        <v>31</v>
      </c>
      <c r="J55" s="43">
        <v>6.4</v>
      </c>
      <c r="K55" s="47">
        <v>0.67</v>
      </c>
      <c r="L55" s="45">
        <v>0.8</v>
      </c>
      <c r="M55" s="37" t="str">
        <f t="shared" si="0"/>
        <v>H</v>
      </c>
      <c r="N55" s="48">
        <v>46.17</v>
      </c>
      <c r="O55" s="37" t="str">
        <f t="shared" si="1"/>
        <v>H</v>
      </c>
      <c r="P55" s="39">
        <v>210.58</v>
      </c>
      <c r="Q55" s="37" t="str">
        <f t="shared" si="2"/>
        <v>H</v>
      </c>
      <c r="R55" s="40">
        <v>5.3479999999999999</v>
      </c>
      <c r="S55" s="37" t="str">
        <f t="shared" si="3"/>
        <v>S</v>
      </c>
      <c r="T55" s="40">
        <v>1.302</v>
      </c>
      <c r="U55" s="37" t="str">
        <f t="shared" si="4"/>
        <v>S</v>
      </c>
      <c r="V55" s="40">
        <v>24.3</v>
      </c>
      <c r="W55" s="37" t="str">
        <f t="shared" si="5"/>
        <v>S</v>
      </c>
      <c r="X55" s="40">
        <v>17.760000000000002</v>
      </c>
      <c r="Y55" s="37" t="str">
        <f t="shared" si="6"/>
        <v>S</v>
      </c>
      <c r="Z55" s="20"/>
    </row>
    <row r="56" spans="1:26" s="31" customFormat="1" ht="18" customHeight="1" x14ac:dyDescent="0.25">
      <c r="A56" s="82">
        <v>52</v>
      </c>
      <c r="B56" s="32" t="s">
        <v>119</v>
      </c>
      <c r="C56" s="32" t="s">
        <v>120</v>
      </c>
      <c r="D56" s="32" t="s">
        <v>121</v>
      </c>
      <c r="E56" s="32"/>
      <c r="F56" s="32" t="s">
        <v>122</v>
      </c>
      <c r="G56" s="32" t="s">
        <v>123</v>
      </c>
      <c r="H56" s="32" t="s">
        <v>124</v>
      </c>
      <c r="I56" s="32" t="s">
        <v>125</v>
      </c>
      <c r="J56" s="49">
        <v>7.9</v>
      </c>
      <c r="K56" s="44">
        <v>0.78</v>
      </c>
      <c r="L56" s="45">
        <v>0.67</v>
      </c>
      <c r="M56" s="37" t="str">
        <f t="shared" si="0"/>
        <v>M</v>
      </c>
      <c r="N56" s="46">
        <v>15.39</v>
      </c>
      <c r="O56" s="37" t="str">
        <f t="shared" si="1"/>
        <v>M</v>
      </c>
      <c r="P56" s="39">
        <v>205.03</v>
      </c>
      <c r="Q56" s="37" t="str">
        <f t="shared" si="2"/>
        <v>H</v>
      </c>
      <c r="R56" s="40">
        <v>1.3959999999999999</v>
      </c>
      <c r="S56" s="37" t="str">
        <f t="shared" si="3"/>
        <v>S</v>
      </c>
      <c r="T56" s="40">
        <v>3.5179999999999998</v>
      </c>
      <c r="U56" s="37" t="str">
        <f t="shared" si="4"/>
        <v>S</v>
      </c>
      <c r="V56" s="40">
        <v>2.94</v>
      </c>
      <c r="W56" s="37" t="str">
        <f t="shared" si="5"/>
        <v>D</v>
      </c>
      <c r="X56" s="40">
        <v>6.46</v>
      </c>
      <c r="Y56" s="37" t="str">
        <f t="shared" si="6"/>
        <v>S</v>
      </c>
      <c r="Z56" s="20"/>
    </row>
    <row r="57" spans="1:26" s="31" customFormat="1" ht="18" customHeight="1" x14ac:dyDescent="0.25">
      <c r="A57" s="82">
        <v>53</v>
      </c>
      <c r="B57" s="32" t="s">
        <v>126</v>
      </c>
      <c r="C57" s="32" t="s">
        <v>127</v>
      </c>
      <c r="D57" s="32" t="s">
        <v>128</v>
      </c>
      <c r="E57" s="32"/>
      <c r="F57" s="32" t="s">
        <v>122</v>
      </c>
      <c r="G57" s="32" t="s">
        <v>123</v>
      </c>
      <c r="H57" s="32"/>
      <c r="I57" s="32" t="s">
        <v>125</v>
      </c>
      <c r="J57" s="43">
        <v>8</v>
      </c>
      <c r="K57" s="44">
        <v>0.86</v>
      </c>
      <c r="L57" s="45">
        <v>1.2</v>
      </c>
      <c r="M57" s="37" t="str">
        <f t="shared" si="0"/>
        <v>H</v>
      </c>
      <c r="N57" s="46">
        <v>15.39</v>
      </c>
      <c r="O57" s="37" t="str">
        <f t="shared" si="1"/>
        <v>M</v>
      </c>
      <c r="P57" s="39">
        <v>77.959999999999994</v>
      </c>
      <c r="Q57" s="37" t="str">
        <f t="shared" si="2"/>
        <v>M</v>
      </c>
      <c r="R57" s="40">
        <v>1.3140000000000001</v>
      </c>
      <c r="S57" s="37" t="str">
        <f t="shared" si="3"/>
        <v>S</v>
      </c>
      <c r="T57" s="40">
        <v>3.21</v>
      </c>
      <c r="U57" s="37" t="str">
        <f t="shared" si="4"/>
        <v>S</v>
      </c>
      <c r="V57" s="40">
        <v>3.798</v>
      </c>
      <c r="W57" s="37" t="str">
        <f t="shared" si="5"/>
        <v>D</v>
      </c>
      <c r="X57" s="40">
        <v>7.89</v>
      </c>
      <c r="Y57" s="37" t="str">
        <f t="shared" si="6"/>
        <v>S</v>
      </c>
      <c r="Z57" s="20"/>
    </row>
    <row r="58" spans="1:26" s="31" customFormat="1" ht="18" customHeight="1" x14ac:dyDescent="0.25">
      <c r="A58" s="82">
        <v>54</v>
      </c>
      <c r="B58" s="32" t="s">
        <v>129</v>
      </c>
      <c r="C58" s="32" t="s">
        <v>130</v>
      </c>
      <c r="D58" s="32" t="s">
        <v>131</v>
      </c>
      <c r="E58" s="32"/>
      <c r="F58" s="32" t="s">
        <v>122</v>
      </c>
      <c r="G58" s="32" t="s">
        <v>123</v>
      </c>
      <c r="H58" s="32" t="s">
        <v>132</v>
      </c>
      <c r="I58" s="32" t="s">
        <v>125</v>
      </c>
      <c r="J58" s="43">
        <v>7.9</v>
      </c>
      <c r="K58" s="44">
        <v>0.97</v>
      </c>
      <c r="L58" s="45">
        <v>1.33</v>
      </c>
      <c r="M58" s="37" t="str">
        <f t="shared" si="0"/>
        <v>H</v>
      </c>
      <c r="N58" s="46">
        <v>41.04</v>
      </c>
      <c r="O58" s="37" t="str">
        <f t="shared" si="1"/>
        <v>H</v>
      </c>
      <c r="P58" s="39">
        <v>156.88999999999999</v>
      </c>
      <c r="Q58" s="37" t="str">
        <f t="shared" si="2"/>
        <v>H</v>
      </c>
      <c r="R58" s="40">
        <v>1.782</v>
      </c>
      <c r="S58" s="37" t="str">
        <f t="shared" si="3"/>
        <v>S</v>
      </c>
      <c r="T58" s="40">
        <v>4.0019999999999998</v>
      </c>
      <c r="U58" s="37" t="str">
        <f t="shared" si="4"/>
        <v>S</v>
      </c>
      <c r="V58" s="40">
        <v>3.67</v>
      </c>
      <c r="W58" s="37" t="str">
        <f t="shared" si="5"/>
        <v>D</v>
      </c>
      <c r="X58" s="40">
        <v>7.5960000000000001</v>
      </c>
      <c r="Y58" s="37" t="str">
        <f t="shared" si="6"/>
        <v>S</v>
      </c>
      <c r="Z58" s="20"/>
    </row>
    <row r="59" spans="1:26" s="31" customFormat="1" ht="18" customHeight="1" x14ac:dyDescent="0.25">
      <c r="A59" s="82">
        <v>55</v>
      </c>
      <c r="B59" s="32" t="s">
        <v>133</v>
      </c>
      <c r="C59" s="32" t="s">
        <v>134</v>
      </c>
      <c r="D59" s="32" t="s">
        <v>128</v>
      </c>
      <c r="E59" s="32"/>
      <c r="F59" s="32" t="s">
        <v>122</v>
      </c>
      <c r="G59" s="32" t="s">
        <v>123</v>
      </c>
      <c r="H59" s="32"/>
      <c r="I59" s="32" t="s">
        <v>125</v>
      </c>
      <c r="J59" s="49">
        <v>8</v>
      </c>
      <c r="K59" s="47">
        <v>0.88</v>
      </c>
      <c r="L59" s="50">
        <v>1.2</v>
      </c>
      <c r="M59" s="37" t="str">
        <f t="shared" si="0"/>
        <v>H</v>
      </c>
      <c r="N59" s="48">
        <v>67.709999999999994</v>
      </c>
      <c r="O59" s="37" t="str">
        <f t="shared" si="1"/>
        <v>H</v>
      </c>
      <c r="P59" s="39">
        <v>294.36</v>
      </c>
      <c r="Q59" s="37" t="str">
        <f t="shared" si="2"/>
        <v>H</v>
      </c>
      <c r="R59" s="40">
        <v>1.716</v>
      </c>
      <c r="S59" s="37" t="str">
        <f t="shared" si="3"/>
        <v>S</v>
      </c>
      <c r="T59" s="40">
        <v>4.282</v>
      </c>
      <c r="U59" s="37" t="str">
        <f t="shared" si="4"/>
        <v>S</v>
      </c>
      <c r="V59" s="40">
        <v>3.7559999999999998</v>
      </c>
      <c r="W59" s="37" t="str">
        <f t="shared" si="5"/>
        <v>D</v>
      </c>
      <c r="X59" s="40">
        <v>11.56</v>
      </c>
      <c r="Y59" s="37" t="str">
        <f t="shared" si="6"/>
        <v>S</v>
      </c>
      <c r="Z59" s="20"/>
    </row>
    <row r="60" spans="1:26" s="31" customFormat="1" ht="18" customHeight="1" x14ac:dyDescent="0.25">
      <c r="A60" s="82">
        <v>56</v>
      </c>
      <c r="B60" s="32" t="s">
        <v>135</v>
      </c>
      <c r="C60" s="32" t="s">
        <v>136</v>
      </c>
      <c r="D60" s="32" t="s">
        <v>128</v>
      </c>
      <c r="E60" s="32"/>
      <c r="F60" s="32" t="s">
        <v>122</v>
      </c>
      <c r="G60" s="32" t="s">
        <v>123</v>
      </c>
      <c r="H60" s="32"/>
      <c r="I60" s="32" t="s">
        <v>125</v>
      </c>
      <c r="J60" s="43">
        <v>7.9</v>
      </c>
      <c r="K60" s="44">
        <v>0.99</v>
      </c>
      <c r="L60" s="45">
        <v>0.99</v>
      </c>
      <c r="M60" s="37" t="str">
        <f t="shared" si="0"/>
        <v>H</v>
      </c>
      <c r="N60" s="46">
        <v>53.86</v>
      </c>
      <c r="O60" s="37" t="str">
        <f t="shared" si="1"/>
        <v>H</v>
      </c>
      <c r="P60" s="39">
        <v>98.63</v>
      </c>
      <c r="Q60" s="37" t="str">
        <f t="shared" si="2"/>
        <v>M</v>
      </c>
      <c r="R60" s="40">
        <v>1.756</v>
      </c>
      <c r="S60" s="37" t="str">
        <f t="shared" si="3"/>
        <v>S</v>
      </c>
      <c r="T60" s="40">
        <v>3.8860000000000001</v>
      </c>
      <c r="U60" s="37" t="str">
        <f t="shared" si="4"/>
        <v>S</v>
      </c>
      <c r="V60" s="40">
        <v>3.1120000000000001</v>
      </c>
      <c r="W60" s="37" t="str">
        <f t="shared" si="5"/>
        <v>D</v>
      </c>
      <c r="X60" s="40">
        <v>15.55</v>
      </c>
      <c r="Y60" s="37" t="str">
        <f t="shared" si="6"/>
        <v>S</v>
      </c>
      <c r="Z60" s="20"/>
    </row>
    <row r="61" spans="1:26" s="31" customFormat="1" ht="18" customHeight="1" x14ac:dyDescent="0.25">
      <c r="A61" s="82">
        <v>57</v>
      </c>
      <c r="B61" s="32" t="s">
        <v>137</v>
      </c>
      <c r="C61" s="32" t="s">
        <v>138</v>
      </c>
      <c r="D61" s="32" t="s">
        <v>131</v>
      </c>
      <c r="E61" s="32"/>
      <c r="F61" s="32" t="s">
        <v>122</v>
      </c>
      <c r="G61" s="32" t="s">
        <v>123</v>
      </c>
      <c r="H61" s="32" t="s">
        <v>139</v>
      </c>
      <c r="I61" s="32" t="s">
        <v>125</v>
      </c>
      <c r="J61" s="34">
        <v>8.1</v>
      </c>
      <c r="K61" s="35">
        <v>0.59</v>
      </c>
      <c r="L61" s="36">
        <v>0.86</v>
      </c>
      <c r="M61" s="37" t="str">
        <f t="shared" si="0"/>
        <v>H</v>
      </c>
      <c r="N61" s="38">
        <v>15.39</v>
      </c>
      <c r="O61" s="37" t="str">
        <f t="shared" si="1"/>
        <v>M</v>
      </c>
      <c r="P61" s="39">
        <v>99.28</v>
      </c>
      <c r="Q61" s="37" t="str">
        <f t="shared" si="2"/>
        <v>M</v>
      </c>
      <c r="R61" s="40">
        <v>1.8120000000000001</v>
      </c>
      <c r="S61" s="37" t="str">
        <f t="shared" si="3"/>
        <v>S</v>
      </c>
      <c r="T61" s="40">
        <v>3.298</v>
      </c>
      <c r="U61" s="37" t="str">
        <f t="shared" si="4"/>
        <v>S</v>
      </c>
      <c r="V61" s="40">
        <v>5.73</v>
      </c>
      <c r="W61" s="37" t="str">
        <f t="shared" si="5"/>
        <v>S</v>
      </c>
      <c r="X61" s="40">
        <v>8.4079999999999995</v>
      </c>
      <c r="Y61" s="37" t="str">
        <f t="shared" si="6"/>
        <v>S</v>
      </c>
      <c r="Z61" s="20"/>
    </row>
    <row r="62" spans="1:26" s="31" customFormat="1" ht="18" customHeight="1" x14ac:dyDescent="0.25">
      <c r="A62" s="82">
        <v>58</v>
      </c>
      <c r="B62" s="32" t="s">
        <v>140</v>
      </c>
      <c r="C62" s="32" t="s">
        <v>141</v>
      </c>
      <c r="D62" s="32" t="s">
        <v>128</v>
      </c>
      <c r="E62" s="32"/>
      <c r="F62" s="32" t="s">
        <v>122</v>
      </c>
      <c r="G62" s="32" t="s">
        <v>123</v>
      </c>
      <c r="H62" s="32"/>
      <c r="I62" s="32" t="s">
        <v>125</v>
      </c>
      <c r="J62" s="34">
        <v>8</v>
      </c>
      <c r="K62" s="35">
        <v>0.56000000000000005</v>
      </c>
      <c r="L62" s="36">
        <v>0.56999999999999995</v>
      </c>
      <c r="M62" s="37" t="str">
        <f t="shared" si="0"/>
        <v>M</v>
      </c>
      <c r="N62" s="38">
        <v>5.13</v>
      </c>
      <c r="O62" s="37" t="str">
        <f t="shared" si="1"/>
        <v>L</v>
      </c>
      <c r="P62" s="39">
        <v>26.93</v>
      </c>
      <c r="Q62" s="37" t="str">
        <f t="shared" si="2"/>
        <v>L</v>
      </c>
      <c r="R62" s="40">
        <v>1.5820000000000001</v>
      </c>
      <c r="S62" s="37" t="str">
        <f t="shared" si="3"/>
        <v>S</v>
      </c>
      <c r="T62" s="40">
        <v>2.8420000000000001</v>
      </c>
      <c r="U62" s="37" t="str">
        <f t="shared" si="4"/>
        <v>S</v>
      </c>
      <c r="V62" s="40">
        <v>4.3140000000000001</v>
      </c>
      <c r="W62" s="37" t="str">
        <f t="shared" si="5"/>
        <v>D</v>
      </c>
      <c r="X62" s="40">
        <v>7.8019999999999996</v>
      </c>
      <c r="Y62" s="37" t="str">
        <f t="shared" si="6"/>
        <v>S</v>
      </c>
      <c r="Z62" s="20"/>
    </row>
    <row r="63" spans="1:26" s="31" customFormat="1" ht="18" customHeight="1" x14ac:dyDescent="0.25">
      <c r="A63" s="82">
        <v>59</v>
      </c>
      <c r="B63" s="32" t="s">
        <v>142</v>
      </c>
      <c r="C63" s="32" t="s">
        <v>143</v>
      </c>
      <c r="D63" s="32" t="s">
        <v>131</v>
      </c>
      <c r="E63" s="32"/>
      <c r="F63" s="32" t="s">
        <v>122</v>
      </c>
      <c r="G63" s="32" t="s">
        <v>123</v>
      </c>
      <c r="H63" s="32" t="s">
        <v>132</v>
      </c>
      <c r="I63" s="32" t="s">
        <v>125</v>
      </c>
      <c r="J63" s="34">
        <v>8</v>
      </c>
      <c r="K63" s="35">
        <v>0.59</v>
      </c>
      <c r="L63" s="36">
        <v>0.56999999999999995</v>
      </c>
      <c r="M63" s="37" t="str">
        <f t="shared" si="0"/>
        <v>M</v>
      </c>
      <c r="N63" s="38">
        <v>5.13</v>
      </c>
      <c r="O63" s="37" t="str">
        <f t="shared" si="1"/>
        <v>L</v>
      </c>
      <c r="P63" s="39">
        <v>55.49</v>
      </c>
      <c r="Q63" s="37" t="str">
        <f t="shared" si="2"/>
        <v>L</v>
      </c>
      <c r="R63" s="40">
        <v>0.82599999999999996</v>
      </c>
      <c r="S63" s="37" t="str">
        <f t="shared" si="3"/>
        <v>S</v>
      </c>
      <c r="T63" s="40">
        <v>2.8860000000000001</v>
      </c>
      <c r="U63" s="37" t="str">
        <f t="shared" si="4"/>
        <v>S</v>
      </c>
      <c r="V63" s="40">
        <v>6.1159999999999997</v>
      </c>
      <c r="W63" s="37" t="str">
        <f t="shared" si="5"/>
        <v>S</v>
      </c>
      <c r="X63" s="40">
        <v>13.24</v>
      </c>
      <c r="Y63" s="37" t="str">
        <f t="shared" si="6"/>
        <v>S</v>
      </c>
      <c r="Z63" s="20"/>
    </row>
    <row r="64" spans="1:26" s="31" customFormat="1" ht="18" customHeight="1" x14ac:dyDescent="0.25">
      <c r="A64" s="82">
        <v>60</v>
      </c>
      <c r="B64" s="32" t="s">
        <v>144</v>
      </c>
      <c r="C64" s="32" t="s">
        <v>145</v>
      </c>
      <c r="D64" s="32" t="s">
        <v>131</v>
      </c>
      <c r="E64" s="32"/>
      <c r="F64" s="32" t="s">
        <v>122</v>
      </c>
      <c r="G64" s="32" t="s">
        <v>123</v>
      </c>
      <c r="H64" s="32" t="s">
        <v>132</v>
      </c>
      <c r="I64" s="32" t="s">
        <v>125</v>
      </c>
      <c r="J64" s="34">
        <v>7.8</v>
      </c>
      <c r="K64" s="35">
        <v>0.56999999999999995</v>
      </c>
      <c r="L64" s="36">
        <v>0.56999999999999995</v>
      </c>
      <c r="M64" s="37" t="str">
        <f t="shared" si="0"/>
        <v>M</v>
      </c>
      <c r="N64" s="38">
        <v>15.39</v>
      </c>
      <c r="O64" s="37" t="str">
        <f t="shared" si="1"/>
        <v>M</v>
      </c>
      <c r="P64" s="39">
        <v>22.74</v>
      </c>
      <c r="Q64" s="37" t="str">
        <f t="shared" si="2"/>
        <v>L</v>
      </c>
      <c r="R64" s="40">
        <v>0.88200000000000001</v>
      </c>
      <c r="S64" s="37" t="str">
        <f t="shared" si="3"/>
        <v>S</v>
      </c>
      <c r="T64" s="40">
        <v>2.976</v>
      </c>
      <c r="U64" s="37" t="str">
        <f t="shared" si="4"/>
        <v>S</v>
      </c>
      <c r="V64" s="40">
        <v>5.6440000000000001</v>
      </c>
      <c r="W64" s="37" t="str">
        <f t="shared" si="5"/>
        <v>S</v>
      </c>
      <c r="X64" s="40">
        <v>8.5540000000000003</v>
      </c>
      <c r="Y64" s="37" t="str">
        <f t="shared" si="6"/>
        <v>S</v>
      </c>
      <c r="Z64" s="20"/>
    </row>
    <row r="65" spans="1:26" s="31" customFormat="1" ht="18" customHeight="1" x14ac:dyDescent="0.25">
      <c r="A65" s="82">
        <v>61</v>
      </c>
      <c r="B65" s="32" t="s">
        <v>146</v>
      </c>
      <c r="C65" s="32" t="s">
        <v>147</v>
      </c>
      <c r="D65" s="32" t="s">
        <v>128</v>
      </c>
      <c r="E65" s="32"/>
      <c r="F65" s="32" t="s">
        <v>122</v>
      </c>
      <c r="G65" s="32" t="s">
        <v>123</v>
      </c>
      <c r="H65" s="32"/>
      <c r="I65" s="32" t="s">
        <v>125</v>
      </c>
      <c r="J65" s="34">
        <v>7.9</v>
      </c>
      <c r="K65" s="35">
        <v>0.53</v>
      </c>
      <c r="L65" s="36">
        <v>0.72</v>
      </c>
      <c r="M65" s="37" t="str">
        <f t="shared" si="0"/>
        <v>M</v>
      </c>
      <c r="N65" s="38">
        <v>17.440000000000001</v>
      </c>
      <c r="O65" s="37" t="str">
        <f t="shared" si="1"/>
        <v>M</v>
      </c>
      <c r="P65" s="39">
        <v>58.43</v>
      </c>
      <c r="Q65" s="37" t="str">
        <f t="shared" si="2"/>
        <v>M</v>
      </c>
      <c r="R65" s="40">
        <v>0.72799999999999998</v>
      </c>
      <c r="S65" s="37" t="str">
        <f t="shared" si="3"/>
        <v>S</v>
      </c>
      <c r="T65" s="40">
        <v>2.976</v>
      </c>
      <c r="U65" s="37" t="str">
        <f t="shared" si="4"/>
        <v>S</v>
      </c>
      <c r="V65" s="40">
        <v>5.5579999999999998</v>
      </c>
      <c r="W65" s="37" t="str">
        <f t="shared" si="5"/>
        <v>S</v>
      </c>
      <c r="X65" s="40">
        <v>12.58</v>
      </c>
      <c r="Y65" s="37" t="str">
        <f t="shared" si="6"/>
        <v>S</v>
      </c>
      <c r="Z65" s="20"/>
    </row>
    <row r="66" spans="1:26" s="31" customFormat="1" ht="18" customHeight="1" x14ac:dyDescent="0.25">
      <c r="A66" s="82">
        <v>62</v>
      </c>
      <c r="B66" s="32" t="s">
        <v>148</v>
      </c>
      <c r="C66" s="32" t="s">
        <v>149</v>
      </c>
      <c r="D66" s="32" t="s">
        <v>131</v>
      </c>
      <c r="E66" s="32"/>
      <c r="F66" s="32" t="s">
        <v>122</v>
      </c>
      <c r="G66" s="32" t="s">
        <v>123</v>
      </c>
      <c r="H66" s="32" t="s">
        <v>139</v>
      </c>
      <c r="I66" s="32" t="s">
        <v>125</v>
      </c>
      <c r="J66" s="34">
        <v>7.7</v>
      </c>
      <c r="K66" s="35">
        <v>0.62</v>
      </c>
      <c r="L66" s="36">
        <v>0.86</v>
      </c>
      <c r="M66" s="37" t="str">
        <f t="shared" si="0"/>
        <v>H</v>
      </c>
      <c r="N66" s="38">
        <v>28.73</v>
      </c>
      <c r="O66" s="37" t="str">
        <f t="shared" si="1"/>
        <v>H</v>
      </c>
      <c r="P66" s="39">
        <v>120.88</v>
      </c>
      <c r="Q66" s="37" t="str">
        <f t="shared" si="2"/>
        <v>M</v>
      </c>
      <c r="R66" s="40">
        <v>0.91400000000000003</v>
      </c>
      <c r="S66" s="37" t="str">
        <f t="shared" si="3"/>
        <v>S</v>
      </c>
      <c r="T66" s="40">
        <v>2.3580000000000001</v>
      </c>
      <c r="U66" s="37" t="str">
        <f t="shared" si="4"/>
        <v>S</v>
      </c>
      <c r="V66" s="40">
        <v>5.5579999999999998</v>
      </c>
      <c r="W66" s="37" t="str">
        <f t="shared" si="5"/>
        <v>S</v>
      </c>
      <c r="X66" s="40">
        <v>15.46</v>
      </c>
      <c r="Y66" s="37" t="str">
        <f t="shared" si="6"/>
        <v>S</v>
      </c>
      <c r="Z66" s="20"/>
    </row>
    <row r="67" spans="1:26" s="31" customFormat="1" ht="18" customHeight="1" x14ac:dyDescent="0.25">
      <c r="A67" s="82">
        <v>63</v>
      </c>
      <c r="B67" s="32" t="s">
        <v>150</v>
      </c>
      <c r="C67" s="32" t="s">
        <v>141</v>
      </c>
      <c r="D67" s="32" t="s">
        <v>128</v>
      </c>
      <c r="E67" s="32"/>
      <c r="F67" s="32" t="s">
        <v>122</v>
      </c>
      <c r="G67" s="32" t="s">
        <v>123</v>
      </c>
      <c r="H67" s="32"/>
      <c r="I67" s="32" t="s">
        <v>125</v>
      </c>
      <c r="J67" s="34">
        <v>8.1999999999999993</v>
      </c>
      <c r="K67" s="35">
        <v>0.59</v>
      </c>
      <c r="L67" s="36">
        <v>1.43</v>
      </c>
      <c r="M67" s="37" t="str">
        <f t="shared" si="0"/>
        <v>H</v>
      </c>
      <c r="N67" s="38">
        <v>23.08</v>
      </c>
      <c r="O67" s="37" t="str">
        <f t="shared" si="1"/>
        <v>M</v>
      </c>
      <c r="P67" s="39">
        <v>28.83</v>
      </c>
      <c r="Q67" s="37" t="str">
        <f t="shared" si="2"/>
        <v>L</v>
      </c>
      <c r="R67" s="40">
        <v>1.1080000000000001</v>
      </c>
      <c r="S67" s="37" t="str">
        <f t="shared" si="3"/>
        <v>S</v>
      </c>
      <c r="T67" s="40">
        <v>2.3719999999999999</v>
      </c>
      <c r="U67" s="37" t="str">
        <f t="shared" si="4"/>
        <v>S</v>
      </c>
      <c r="V67" s="40">
        <v>4.8280000000000003</v>
      </c>
      <c r="W67" s="37" t="str">
        <f t="shared" si="5"/>
        <v>S</v>
      </c>
      <c r="X67" s="40">
        <v>7.6539999999999999</v>
      </c>
      <c r="Y67" s="37" t="str">
        <f t="shared" si="6"/>
        <v>S</v>
      </c>
      <c r="Z67" s="20"/>
    </row>
    <row r="68" spans="1:26" s="31" customFormat="1" ht="18" customHeight="1" x14ac:dyDescent="0.25">
      <c r="A68" s="82">
        <v>64</v>
      </c>
      <c r="B68" s="32" t="s">
        <v>151</v>
      </c>
      <c r="C68" s="32" t="s">
        <v>152</v>
      </c>
      <c r="D68" s="32" t="s">
        <v>128</v>
      </c>
      <c r="E68" s="32"/>
      <c r="F68" s="32" t="s">
        <v>122</v>
      </c>
      <c r="G68" s="32" t="s">
        <v>123</v>
      </c>
      <c r="H68" s="32"/>
      <c r="I68" s="32" t="s">
        <v>125</v>
      </c>
      <c r="J68" s="34">
        <v>8.1</v>
      </c>
      <c r="K68" s="35">
        <v>0.72</v>
      </c>
      <c r="L68" s="36">
        <v>1.29</v>
      </c>
      <c r="M68" s="37" t="str">
        <f t="shared" si="0"/>
        <v>H</v>
      </c>
      <c r="N68" s="38">
        <v>66.17</v>
      </c>
      <c r="O68" s="37" t="str">
        <f t="shared" si="1"/>
        <v>H</v>
      </c>
      <c r="P68" s="39">
        <v>78.010000000000005</v>
      </c>
      <c r="Q68" s="37" t="str">
        <f t="shared" si="2"/>
        <v>M</v>
      </c>
      <c r="R68" s="40">
        <v>1.8340000000000001</v>
      </c>
      <c r="S68" s="37" t="str">
        <f t="shared" si="3"/>
        <v>S</v>
      </c>
      <c r="T68" s="40">
        <v>3.8420000000000001</v>
      </c>
      <c r="U68" s="37" t="str">
        <f t="shared" si="4"/>
        <v>S</v>
      </c>
      <c r="V68" s="40">
        <v>3.1120000000000001</v>
      </c>
      <c r="W68" s="37" t="str">
        <f t="shared" si="5"/>
        <v>D</v>
      </c>
      <c r="X68" s="40">
        <v>11.46</v>
      </c>
      <c r="Y68" s="37" t="str">
        <f t="shared" si="6"/>
        <v>S</v>
      </c>
      <c r="Z68" s="20"/>
    </row>
    <row r="69" spans="1:26" s="31" customFormat="1" ht="18" customHeight="1" x14ac:dyDescent="0.25">
      <c r="A69" s="82">
        <v>65</v>
      </c>
      <c r="B69" s="32" t="s">
        <v>153</v>
      </c>
      <c r="C69" s="32" t="s">
        <v>143</v>
      </c>
      <c r="D69" s="32" t="s">
        <v>131</v>
      </c>
      <c r="E69" s="32"/>
      <c r="F69" s="32" t="s">
        <v>122</v>
      </c>
      <c r="G69" s="32" t="s">
        <v>123</v>
      </c>
      <c r="H69" s="32" t="s">
        <v>132</v>
      </c>
      <c r="I69" s="32" t="s">
        <v>125</v>
      </c>
      <c r="J69" s="34">
        <v>8.1999999999999993</v>
      </c>
      <c r="K69" s="35">
        <v>0.46</v>
      </c>
      <c r="L69" s="36">
        <v>1.57</v>
      </c>
      <c r="M69" s="37" t="str">
        <f t="shared" ref="M69:M132" si="7">IF(L69&gt;0.75,"H",IF(L69&gt;0.5,"M","L"))</f>
        <v>H</v>
      </c>
      <c r="N69" s="38">
        <v>7.18</v>
      </c>
      <c r="O69" s="37" t="str">
        <f t="shared" ref="O69:O132" si="8">IF(N69&gt;23.2,"H",IF(N69&gt;9.3,"M","L"))</f>
        <v>L</v>
      </c>
      <c r="P69" s="39">
        <v>24.21</v>
      </c>
      <c r="Q69" s="37" t="str">
        <f t="shared" ref="Q69:Q132" si="9">IF(P69&gt;136,"H",IF(P69&gt;58.4,"M","L"))</f>
        <v>L</v>
      </c>
      <c r="R69" s="40">
        <v>1.202</v>
      </c>
      <c r="S69" s="37" t="str">
        <f t="shared" ref="S69:S132" si="10">IF(R69&gt;0.6,"S","D")</f>
        <v>S</v>
      </c>
      <c r="T69" s="40">
        <v>2.4319999999999999</v>
      </c>
      <c r="U69" s="37" t="str">
        <f t="shared" ref="U69:U132" si="11">IF(T69&gt;0.2,"S","D")</f>
        <v>S</v>
      </c>
      <c r="V69" s="40">
        <v>5.43</v>
      </c>
      <c r="W69" s="37" t="str">
        <f t="shared" ref="W69:W132" si="12">IF(V69&gt;4.5,"S","D")</f>
        <v>S</v>
      </c>
      <c r="X69" s="40">
        <v>9.6020000000000003</v>
      </c>
      <c r="Y69" s="37" t="str">
        <f t="shared" ref="Y69:Y132" si="13">IF(X69&gt;2,"S","D")</f>
        <v>S</v>
      </c>
      <c r="Z69" s="20"/>
    </row>
    <row r="70" spans="1:26" s="31" customFormat="1" ht="18" customHeight="1" x14ac:dyDescent="0.25">
      <c r="A70" s="82">
        <v>66</v>
      </c>
      <c r="B70" s="32" t="s">
        <v>154</v>
      </c>
      <c r="C70" s="32" t="s">
        <v>155</v>
      </c>
      <c r="D70" s="32" t="s">
        <v>131</v>
      </c>
      <c r="E70" s="32"/>
      <c r="F70" s="32" t="s">
        <v>122</v>
      </c>
      <c r="G70" s="32" t="s">
        <v>123</v>
      </c>
      <c r="H70" s="32" t="s">
        <v>132</v>
      </c>
      <c r="I70" s="32" t="s">
        <v>125</v>
      </c>
      <c r="J70" s="34">
        <v>8.1999999999999993</v>
      </c>
      <c r="K70" s="35">
        <v>0.82</v>
      </c>
      <c r="L70" s="36">
        <v>0.86</v>
      </c>
      <c r="M70" s="37" t="str">
        <f t="shared" si="7"/>
        <v>H</v>
      </c>
      <c r="N70" s="38">
        <v>6.67</v>
      </c>
      <c r="O70" s="37" t="str">
        <f t="shared" si="8"/>
        <v>L</v>
      </c>
      <c r="P70" s="39">
        <v>92.75</v>
      </c>
      <c r="Q70" s="37" t="str">
        <f t="shared" si="9"/>
        <v>M</v>
      </c>
      <c r="R70" s="40">
        <v>1.788</v>
      </c>
      <c r="S70" s="37" t="str">
        <f t="shared" si="10"/>
        <v>S</v>
      </c>
      <c r="T70" s="40">
        <v>4.2380000000000004</v>
      </c>
      <c r="U70" s="37" t="str">
        <f t="shared" si="11"/>
        <v>S</v>
      </c>
      <c r="V70" s="40">
        <v>3.4980000000000002</v>
      </c>
      <c r="W70" s="37" t="str">
        <f t="shared" si="12"/>
        <v>D</v>
      </c>
      <c r="X70" s="40">
        <v>11.18</v>
      </c>
      <c r="Y70" s="37" t="str">
        <f t="shared" si="13"/>
        <v>S</v>
      </c>
      <c r="Z70" s="20"/>
    </row>
    <row r="71" spans="1:26" s="31" customFormat="1" ht="18" customHeight="1" x14ac:dyDescent="0.25">
      <c r="A71" s="82">
        <v>67</v>
      </c>
      <c r="B71" s="32" t="s">
        <v>156</v>
      </c>
      <c r="C71" s="32" t="s">
        <v>147</v>
      </c>
      <c r="D71" s="32" t="s">
        <v>131</v>
      </c>
      <c r="E71" s="32"/>
      <c r="F71" s="32" t="s">
        <v>122</v>
      </c>
      <c r="G71" s="32" t="s">
        <v>123</v>
      </c>
      <c r="H71" s="32" t="s">
        <v>132</v>
      </c>
      <c r="I71" s="32" t="s">
        <v>125</v>
      </c>
      <c r="J71" s="34">
        <v>8.1999999999999993</v>
      </c>
      <c r="K71" s="35">
        <v>0.79</v>
      </c>
      <c r="L71" s="36">
        <v>0.99</v>
      </c>
      <c r="M71" s="37" t="str">
        <f t="shared" si="7"/>
        <v>H</v>
      </c>
      <c r="N71" s="38">
        <v>5.13</v>
      </c>
      <c r="O71" s="37" t="str">
        <f t="shared" si="8"/>
        <v>L</v>
      </c>
      <c r="P71" s="39">
        <v>82.85</v>
      </c>
      <c r="Q71" s="37" t="str">
        <f t="shared" si="9"/>
        <v>M</v>
      </c>
      <c r="R71" s="40">
        <v>1.762</v>
      </c>
      <c r="S71" s="37" t="str">
        <f t="shared" si="10"/>
        <v>S</v>
      </c>
      <c r="T71" s="40">
        <v>4.1360000000000001</v>
      </c>
      <c r="U71" s="37" t="str">
        <f t="shared" si="11"/>
        <v>S</v>
      </c>
      <c r="V71" s="40">
        <v>2.726</v>
      </c>
      <c r="W71" s="37" t="str">
        <f t="shared" si="12"/>
        <v>D</v>
      </c>
      <c r="X71" s="40">
        <v>13.07</v>
      </c>
      <c r="Y71" s="37" t="str">
        <f t="shared" si="13"/>
        <v>S</v>
      </c>
      <c r="Z71" s="20"/>
    </row>
    <row r="72" spans="1:26" s="31" customFormat="1" ht="18" customHeight="1" x14ac:dyDescent="0.25">
      <c r="A72" s="82">
        <v>68</v>
      </c>
      <c r="B72" s="32" t="s">
        <v>157</v>
      </c>
      <c r="C72" s="32" t="s">
        <v>141</v>
      </c>
      <c r="D72" s="32" t="s">
        <v>128</v>
      </c>
      <c r="E72" s="32"/>
      <c r="F72" s="32" t="s">
        <v>122</v>
      </c>
      <c r="G72" s="32" t="s">
        <v>123</v>
      </c>
      <c r="H72" s="32"/>
      <c r="I72" s="32" t="s">
        <v>125</v>
      </c>
      <c r="J72" s="34">
        <v>8.1</v>
      </c>
      <c r="K72" s="35">
        <v>0.81</v>
      </c>
      <c r="L72" s="36">
        <v>0.99</v>
      </c>
      <c r="M72" s="37" t="str">
        <f t="shared" si="7"/>
        <v>H</v>
      </c>
      <c r="N72" s="38">
        <v>20.52</v>
      </c>
      <c r="O72" s="37" t="str">
        <f t="shared" si="8"/>
        <v>M</v>
      </c>
      <c r="P72" s="39">
        <v>138.77000000000001</v>
      </c>
      <c r="Q72" s="37" t="str">
        <f t="shared" si="9"/>
        <v>H</v>
      </c>
      <c r="R72" s="40">
        <v>0.99</v>
      </c>
      <c r="S72" s="37" t="str">
        <f t="shared" si="10"/>
        <v>S</v>
      </c>
      <c r="T72" s="40">
        <v>3.4159999999999999</v>
      </c>
      <c r="U72" s="37" t="str">
        <f t="shared" si="11"/>
        <v>S</v>
      </c>
      <c r="V72" s="40">
        <v>6.0720000000000001</v>
      </c>
      <c r="W72" s="37" t="str">
        <f t="shared" si="12"/>
        <v>S</v>
      </c>
      <c r="X72" s="40">
        <v>10.43</v>
      </c>
      <c r="Y72" s="37" t="str">
        <f t="shared" si="13"/>
        <v>S</v>
      </c>
      <c r="Z72" s="20"/>
    </row>
    <row r="73" spans="1:26" s="31" customFormat="1" ht="18" customHeight="1" x14ac:dyDescent="0.25">
      <c r="A73" s="82">
        <v>69</v>
      </c>
      <c r="B73" s="32" t="s">
        <v>158</v>
      </c>
      <c r="C73" s="32" t="s">
        <v>159</v>
      </c>
      <c r="D73" s="32" t="s">
        <v>131</v>
      </c>
      <c r="E73" s="32"/>
      <c r="F73" s="32" t="s">
        <v>122</v>
      </c>
      <c r="G73" s="32" t="s">
        <v>123</v>
      </c>
      <c r="H73" s="32" t="s">
        <v>132</v>
      </c>
      <c r="I73" s="32" t="s">
        <v>125</v>
      </c>
      <c r="J73" s="34">
        <v>8.1999999999999993</v>
      </c>
      <c r="K73" s="35">
        <v>0.71</v>
      </c>
      <c r="L73" s="36">
        <v>1.29</v>
      </c>
      <c r="M73" s="37" t="str">
        <f t="shared" si="7"/>
        <v>H</v>
      </c>
      <c r="N73" s="38">
        <v>52.32</v>
      </c>
      <c r="O73" s="37" t="str">
        <f t="shared" si="8"/>
        <v>H</v>
      </c>
      <c r="P73" s="39">
        <v>118.21</v>
      </c>
      <c r="Q73" s="37" t="str">
        <f t="shared" si="9"/>
        <v>M</v>
      </c>
      <c r="R73" s="40">
        <v>1.33</v>
      </c>
      <c r="S73" s="37" t="str">
        <f t="shared" si="10"/>
        <v>S</v>
      </c>
      <c r="T73" s="40">
        <v>4.032</v>
      </c>
      <c r="U73" s="37" t="str">
        <f t="shared" si="11"/>
        <v>S</v>
      </c>
      <c r="V73" s="40">
        <v>3.7120000000000002</v>
      </c>
      <c r="W73" s="37" t="str">
        <f t="shared" si="12"/>
        <v>D</v>
      </c>
      <c r="X73" s="40">
        <v>10.35</v>
      </c>
      <c r="Y73" s="37" t="str">
        <f t="shared" si="13"/>
        <v>S</v>
      </c>
      <c r="Z73" s="20"/>
    </row>
    <row r="74" spans="1:26" s="31" customFormat="1" ht="18" customHeight="1" x14ac:dyDescent="0.25">
      <c r="A74" s="82">
        <v>70</v>
      </c>
      <c r="B74" s="32" t="s">
        <v>160</v>
      </c>
      <c r="C74" s="32" t="s">
        <v>161</v>
      </c>
      <c r="D74" s="32" t="s">
        <v>128</v>
      </c>
      <c r="E74" s="32"/>
      <c r="F74" s="32" t="s">
        <v>122</v>
      </c>
      <c r="G74" s="32" t="s">
        <v>123</v>
      </c>
      <c r="H74" s="32"/>
      <c r="I74" s="32" t="s">
        <v>125</v>
      </c>
      <c r="J74" s="34">
        <v>8</v>
      </c>
      <c r="K74" s="35">
        <v>0.98</v>
      </c>
      <c r="L74" s="36">
        <v>1.86</v>
      </c>
      <c r="M74" s="37" t="str">
        <f t="shared" si="7"/>
        <v>H</v>
      </c>
      <c r="N74" s="38">
        <v>61.56</v>
      </c>
      <c r="O74" s="37" t="str">
        <f t="shared" si="8"/>
        <v>H</v>
      </c>
      <c r="P74" s="39">
        <v>311.66000000000003</v>
      </c>
      <c r="Q74" s="37" t="str">
        <f t="shared" si="9"/>
        <v>H</v>
      </c>
      <c r="R74" s="40">
        <v>1.742</v>
      </c>
      <c r="S74" s="37" t="str">
        <f t="shared" si="10"/>
        <v>S</v>
      </c>
      <c r="T74" s="40">
        <v>3.6059999999999999</v>
      </c>
      <c r="U74" s="37" t="str">
        <f t="shared" si="11"/>
        <v>S</v>
      </c>
      <c r="V74" s="40">
        <v>4.8719999999999999</v>
      </c>
      <c r="W74" s="37" t="str">
        <f t="shared" si="12"/>
        <v>S</v>
      </c>
      <c r="X74" s="40">
        <v>17.329999999999998</v>
      </c>
      <c r="Y74" s="37" t="str">
        <f t="shared" si="13"/>
        <v>S</v>
      </c>
      <c r="Z74" s="20"/>
    </row>
    <row r="75" spans="1:26" s="31" customFormat="1" ht="18" customHeight="1" x14ac:dyDescent="0.25">
      <c r="A75" s="82">
        <v>71</v>
      </c>
      <c r="B75" s="32" t="s">
        <v>162</v>
      </c>
      <c r="C75" s="32" t="s">
        <v>163</v>
      </c>
      <c r="D75" s="32" t="s">
        <v>164</v>
      </c>
      <c r="E75" s="32"/>
      <c r="F75" s="32" t="s">
        <v>122</v>
      </c>
      <c r="G75" s="32" t="s">
        <v>123</v>
      </c>
      <c r="H75" s="32"/>
      <c r="I75" s="32" t="s">
        <v>125</v>
      </c>
      <c r="J75" s="34">
        <v>8.1999999999999993</v>
      </c>
      <c r="K75" s="35">
        <v>0.82</v>
      </c>
      <c r="L75" s="36">
        <v>0.64</v>
      </c>
      <c r="M75" s="37" t="str">
        <f t="shared" si="7"/>
        <v>M</v>
      </c>
      <c r="N75" s="38">
        <v>56.43</v>
      </c>
      <c r="O75" s="37" t="str">
        <f t="shared" si="8"/>
        <v>H</v>
      </c>
      <c r="P75" s="39">
        <v>113.04</v>
      </c>
      <c r="Q75" s="37" t="str">
        <f t="shared" si="9"/>
        <v>M</v>
      </c>
      <c r="R75" s="40">
        <v>1.3</v>
      </c>
      <c r="S75" s="37" t="str">
        <f t="shared" si="10"/>
        <v>S</v>
      </c>
      <c r="T75" s="40">
        <v>3.8119999999999998</v>
      </c>
      <c r="U75" s="37" t="str">
        <f t="shared" si="11"/>
        <v>S</v>
      </c>
      <c r="V75" s="40">
        <v>3.7120000000000002</v>
      </c>
      <c r="W75" s="37" t="str">
        <f t="shared" si="12"/>
        <v>D</v>
      </c>
      <c r="X75" s="40">
        <v>11.84</v>
      </c>
      <c r="Y75" s="37" t="str">
        <f t="shared" si="13"/>
        <v>S</v>
      </c>
      <c r="Z75" s="20"/>
    </row>
    <row r="76" spans="1:26" s="31" customFormat="1" ht="18" customHeight="1" x14ac:dyDescent="0.25">
      <c r="A76" s="82">
        <v>72</v>
      </c>
      <c r="B76" s="32" t="s">
        <v>165</v>
      </c>
      <c r="C76" s="32" t="s">
        <v>166</v>
      </c>
      <c r="D76" s="32" t="s">
        <v>167</v>
      </c>
      <c r="E76" s="32"/>
      <c r="F76" s="32" t="s">
        <v>122</v>
      </c>
      <c r="G76" s="32" t="s">
        <v>123</v>
      </c>
      <c r="H76" s="32" t="s">
        <v>168</v>
      </c>
      <c r="I76" s="32" t="s">
        <v>125</v>
      </c>
      <c r="J76" s="34">
        <v>8.1</v>
      </c>
      <c r="K76" s="35">
        <v>0.98</v>
      </c>
      <c r="L76" s="36">
        <v>0.93</v>
      </c>
      <c r="M76" s="37" t="str">
        <f t="shared" si="7"/>
        <v>H</v>
      </c>
      <c r="N76" s="38">
        <v>30.78</v>
      </c>
      <c r="O76" s="37" t="str">
        <f t="shared" si="8"/>
        <v>H</v>
      </c>
      <c r="P76" s="39">
        <v>83.88</v>
      </c>
      <c r="Q76" s="37" t="str">
        <f t="shared" si="9"/>
        <v>M</v>
      </c>
      <c r="R76" s="40">
        <v>0.63600000000000001</v>
      </c>
      <c r="S76" s="37" t="str">
        <f t="shared" si="10"/>
        <v>S</v>
      </c>
      <c r="T76" s="40">
        <v>3.8119999999999998</v>
      </c>
      <c r="U76" s="37" t="str">
        <f t="shared" si="11"/>
        <v>S</v>
      </c>
      <c r="V76" s="40">
        <v>8.0039999999999996</v>
      </c>
      <c r="W76" s="37" t="str">
        <f t="shared" si="12"/>
        <v>S</v>
      </c>
      <c r="X76" s="40">
        <v>7.8460000000000001</v>
      </c>
      <c r="Y76" s="37" t="str">
        <f t="shared" si="13"/>
        <v>S</v>
      </c>
      <c r="Z76" s="20"/>
    </row>
    <row r="77" spans="1:26" s="31" customFormat="1" ht="18" customHeight="1" x14ac:dyDescent="0.25">
      <c r="A77" s="82">
        <v>73</v>
      </c>
      <c r="B77" s="32" t="s">
        <v>169</v>
      </c>
      <c r="C77" s="32" t="s">
        <v>170</v>
      </c>
      <c r="D77" s="32" t="s">
        <v>167</v>
      </c>
      <c r="E77" s="32"/>
      <c r="F77" s="32" t="s">
        <v>122</v>
      </c>
      <c r="G77" s="32" t="s">
        <v>123</v>
      </c>
      <c r="H77" s="32" t="s">
        <v>171</v>
      </c>
      <c r="I77" s="32" t="s">
        <v>125</v>
      </c>
      <c r="J77" s="34">
        <v>7.8</v>
      </c>
      <c r="K77" s="35">
        <v>0.75</v>
      </c>
      <c r="L77" s="36">
        <v>1.57</v>
      </c>
      <c r="M77" s="37" t="str">
        <f t="shared" si="7"/>
        <v>H</v>
      </c>
      <c r="N77" s="38">
        <v>20.52</v>
      </c>
      <c r="O77" s="37" t="str">
        <f t="shared" si="8"/>
        <v>M</v>
      </c>
      <c r="P77" s="39">
        <v>816</v>
      </c>
      <c r="Q77" s="37" t="str">
        <f t="shared" si="9"/>
        <v>H</v>
      </c>
      <c r="R77" s="40">
        <v>1.952</v>
      </c>
      <c r="S77" s="37" t="str">
        <f t="shared" si="10"/>
        <v>S</v>
      </c>
      <c r="T77" s="40">
        <v>7.3220000000000001</v>
      </c>
      <c r="U77" s="37" t="str">
        <f t="shared" si="11"/>
        <v>S</v>
      </c>
      <c r="V77" s="40">
        <v>5.5140000000000002</v>
      </c>
      <c r="W77" s="37" t="str">
        <f t="shared" si="12"/>
        <v>S</v>
      </c>
      <c r="X77" s="40">
        <v>9.4700000000000006</v>
      </c>
      <c r="Y77" s="37" t="str">
        <f t="shared" si="13"/>
        <v>S</v>
      </c>
      <c r="Z77" s="20"/>
    </row>
    <row r="78" spans="1:26" s="31" customFormat="1" ht="18" customHeight="1" x14ac:dyDescent="0.25">
      <c r="A78" s="82">
        <v>74</v>
      </c>
      <c r="B78" s="32" t="s">
        <v>172</v>
      </c>
      <c r="C78" s="32" t="s">
        <v>173</v>
      </c>
      <c r="D78" s="32" t="s">
        <v>174</v>
      </c>
      <c r="E78" s="32"/>
      <c r="F78" s="32" t="s">
        <v>122</v>
      </c>
      <c r="G78" s="32" t="s">
        <v>123</v>
      </c>
      <c r="H78" s="32"/>
      <c r="I78" s="32" t="s">
        <v>125</v>
      </c>
      <c r="J78" s="34">
        <v>7.7</v>
      </c>
      <c r="K78" s="35">
        <v>1.01</v>
      </c>
      <c r="L78" s="36">
        <v>1.29</v>
      </c>
      <c r="M78" s="37" t="str">
        <f t="shared" si="7"/>
        <v>H</v>
      </c>
      <c r="N78" s="38">
        <v>97.46</v>
      </c>
      <c r="O78" s="37" t="str">
        <f t="shared" si="8"/>
        <v>H</v>
      </c>
      <c r="P78" s="39">
        <v>101.95</v>
      </c>
      <c r="Q78" s="37" t="str">
        <f t="shared" si="9"/>
        <v>M</v>
      </c>
      <c r="R78" s="40">
        <v>0.35399999999999998</v>
      </c>
      <c r="S78" s="37" t="str">
        <f t="shared" si="10"/>
        <v>D</v>
      </c>
      <c r="T78" s="40">
        <v>4.3259999999999996</v>
      </c>
      <c r="U78" s="37" t="str">
        <f t="shared" si="11"/>
        <v>S</v>
      </c>
      <c r="V78" s="40">
        <v>7.3159999999999998</v>
      </c>
      <c r="W78" s="37" t="str">
        <f t="shared" si="12"/>
        <v>S</v>
      </c>
      <c r="X78" s="40">
        <v>10.07</v>
      </c>
      <c r="Y78" s="37" t="str">
        <f t="shared" si="13"/>
        <v>S</v>
      </c>
      <c r="Z78" s="20"/>
    </row>
    <row r="79" spans="1:26" s="31" customFormat="1" ht="18" customHeight="1" x14ac:dyDescent="0.25">
      <c r="A79" s="82">
        <v>75</v>
      </c>
      <c r="B79" s="32" t="s">
        <v>175</v>
      </c>
      <c r="C79" s="32" t="s">
        <v>176</v>
      </c>
      <c r="D79" s="32" t="s">
        <v>177</v>
      </c>
      <c r="E79" s="32"/>
      <c r="F79" s="32" t="s">
        <v>122</v>
      </c>
      <c r="G79" s="32" t="s">
        <v>123</v>
      </c>
      <c r="H79" s="32" t="s">
        <v>171</v>
      </c>
      <c r="I79" s="32" t="s">
        <v>125</v>
      </c>
      <c r="J79" s="34">
        <v>8.1999999999999993</v>
      </c>
      <c r="K79" s="35">
        <v>0.97</v>
      </c>
      <c r="L79" s="36">
        <v>1.57</v>
      </c>
      <c r="M79" s="37" t="str">
        <f t="shared" si="7"/>
        <v>H</v>
      </c>
      <c r="N79" s="38">
        <v>15.39</v>
      </c>
      <c r="O79" s="37" t="str">
        <f t="shared" si="8"/>
        <v>M</v>
      </c>
      <c r="P79" s="39">
        <v>280.32</v>
      </c>
      <c r="Q79" s="37" t="str">
        <f t="shared" si="9"/>
        <v>H</v>
      </c>
      <c r="R79" s="40">
        <v>1.6479999999999999</v>
      </c>
      <c r="S79" s="37" t="str">
        <f t="shared" si="10"/>
        <v>S</v>
      </c>
      <c r="T79" s="40">
        <v>3.65</v>
      </c>
      <c r="U79" s="37" t="str">
        <f t="shared" si="11"/>
        <v>S</v>
      </c>
      <c r="V79" s="40">
        <v>4.2699999999999996</v>
      </c>
      <c r="W79" s="37" t="str">
        <f t="shared" si="12"/>
        <v>D</v>
      </c>
      <c r="X79" s="40">
        <v>16.43</v>
      </c>
      <c r="Y79" s="37" t="str">
        <f t="shared" si="13"/>
        <v>S</v>
      </c>
      <c r="Z79" s="20"/>
    </row>
    <row r="80" spans="1:26" s="31" customFormat="1" ht="18" customHeight="1" x14ac:dyDescent="0.25">
      <c r="A80" s="82">
        <v>76</v>
      </c>
      <c r="B80" s="32" t="s">
        <v>178</v>
      </c>
      <c r="C80" s="32" t="s">
        <v>179</v>
      </c>
      <c r="D80" s="32" t="s">
        <v>174</v>
      </c>
      <c r="E80" s="32"/>
      <c r="F80" s="32" t="s">
        <v>122</v>
      </c>
      <c r="G80" s="32" t="s">
        <v>123</v>
      </c>
      <c r="H80" s="32"/>
      <c r="I80" s="32" t="s">
        <v>125</v>
      </c>
      <c r="J80" s="34">
        <v>7.9</v>
      </c>
      <c r="K80" s="35">
        <v>0.88</v>
      </c>
      <c r="L80" s="36">
        <v>0.86</v>
      </c>
      <c r="M80" s="37" t="str">
        <f t="shared" si="7"/>
        <v>H</v>
      </c>
      <c r="N80" s="38">
        <v>35.909999999999997</v>
      </c>
      <c r="O80" s="37" t="str">
        <f t="shared" si="8"/>
        <v>H</v>
      </c>
      <c r="P80" s="39">
        <v>83.83</v>
      </c>
      <c r="Q80" s="37" t="str">
        <f t="shared" si="9"/>
        <v>M</v>
      </c>
      <c r="R80" s="40">
        <v>1.5</v>
      </c>
      <c r="S80" s="37" t="str">
        <f t="shared" si="10"/>
        <v>S</v>
      </c>
      <c r="T80" s="40">
        <v>3.8420000000000001</v>
      </c>
      <c r="U80" s="37" t="str">
        <f t="shared" si="11"/>
        <v>S</v>
      </c>
      <c r="V80" s="40">
        <v>3.5840000000000001</v>
      </c>
      <c r="W80" s="37" t="str">
        <f t="shared" si="12"/>
        <v>D</v>
      </c>
      <c r="X80" s="40">
        <v>10.9</v>
      </c>
      <c r="Y80" s="37" t="str">
        <f t="shared" si="13"/>
        <v>S</v>
      </c>
      <c r="Z80" s="20"/>
    </row>
    <row r="81" spans="1:26" s="31" customFormat="1" ht="18" customHeight="1" x14ac:dyDescent="0.25">
      <c r="A81" s="82">
        <v>77</v>
      </c>
      <c r="B81" s="32" t="s">
        <v>180</v>
      </c>
      <c r="C81" s="32" t="s">
        <v>181</v>
      </c>
      <c r="D81" s="32" t="s">
        <v>167</v>
      </c>
      <c r="E81" s="32"/>
      <c r="F81" s="32" t="s">
        <v>122</v>
      </c>
      <c r="G81" s="32" t="s">
        <v>123</v>
      </c>
      <c r="H81" s="32" t="s">
        <v>168</v>
      </c>
      <c r="I81" s="32" t="s">
        <v>125</v>
      </c>
      <c r="J81" s="34">
        <v>7.3</v>
      </c>
      <c r="K81" s="35">
        <v>0.84</v>
      </c>
      <c r="L81" s="36">
        <v>1.43</v>
      </c>
      <c r="M81" s="37" t="str">
        <f t="shared" si="7"/>
        <v>H</v>
      </c>
      <c r="N81" s="38">
        <v>30.78</v>
      </c>
      <c r="O81" s="37" t="str">
        <f t="shared" si="8"/>
        <v>H</v>
      </c>
      <c r="P81" s="39">
        <v>146.38999999999999</v>
      </c>
      <c r="Q81" s="37" t="str">
        <f t="shared" si="9"/>
        <v>H</v>
      </c>
      <c r="R81" s="40">
        <v>0.72799999999999998</v>
      </c>
      <c r="S81" s="37" t="str">
        <f t="shared" si="10"/>
        <v>S</v>
      </c>
      <c r="T81" s="40">
        <v>3.43</v>
      </c>
      <c r="U81" s="37" t="str">
        <f t="shared" si="11"/>
        <v>S</v>
      </c>
      <c r="V81" s="40">
        <v>6.03</v>
      </c>
      <c r="W81" s="37" t="str">
        <f t="shared" si="12"/>
        <v>S</v>
      </c>
      <c r="X81" s="40">
        <v>9.6319999999999997</v>
      </c>
      <c r="Y81" s="37" t="str">
        <f t="shared" si="13"/>
        <v>S</v>
      </c>
      <c r="Z81" s="20"/>
    </row>
    <row r="82" spans="1:26" s="31" customFormat="1" ht="18" customHeight="1" x14ac:dyDescent="0.25">
      <c r="A82" s="82">
        <v>78</v>
      </c>
      <c r="B82" s="32" t="s">
        <v>182</v>
      </c>
      <c r="C82" s="32" t="s">
        <v>149</v>
      </c>
      <c r="D82" s="32" t="s">
        <v>177</v>
      </c>
      <c r="E82" s="32"/>
      <c r="F82" s="32" t="s">
        <v>122</v>
      </c>
      <c r="G82" s="32" t="s">
        <v>123</v>
      </c>
      <c r="H82" s="51" t="s">
        <v>171</v>
      </c>
      <c r="I82" s="32" t="s">
        <v>125</v>
      </c>
      <c r="J82" s="34">
        <v>8.3000000000000007</v>
      </c>
      <c r="K82" s="35">
        <v>0.9</v>
      </c>
      <c r="L82" s="36">
        <v>0.56999999999999995</v>
      </c>
      <c r="M82" s="37" t="str">
        <f t="shared" si="7"/>
        <v>M</v>
      </c>
      <c r="N82" s="38">
        <v>15.39</v>
      </c>
      <c r="O82" s="37" t="str">
        <f t="shared" si="8"/>
        <v>M</v>
      </c>
      <c r="P82" s="39">
        <v>230.44</v>
      </c>
      <c r="Q82" s="37" t="str">
        <f t="shared" si="9"/>
        <v>H</v>
      </c>
      <c r="R82" s="40">
        <v>0.97</v>
      </c>
      <c r="S82" s="37" t="str">
        <f t="shared" si="10"/>
        <v>S</v>
      </c>
      <c r="T82" s="40">
        <v>4.37</v>
      </c>
      <c r="U82" s="37" t="str">
        <f t="shared" si="11"/>
        <v>S</v>
      </c>
      <c r="V82" s="40">
        <v>3.2839999999999998</v>
      </c>
      <c r="W82" s="37" t="str">
        <f t="shared" si="12"/>
        <v>D</v>
      </c>
      <c r="X82" s="40">
        <v>5.8840000000000003</v>
      </c>
      <c r="Y82" s="37" t="str">
        <f t="shared" si="13"/>
        <v>S</v>
      </c>
      <c r="Z82" s="20"/>
    </row>
    <row r="83" spans="1:26" s="31" customFormat="1" ht="18" customHeight="1" x14ac:dyDescent="0.25">
      <c r="A83" s="82">
        <v>79</v>
      </c>
      <c r="B83" s="32" t="s">
        <v>183</v>
      </c>
      <c r="C83" s="32" t="s">
        <v>184</v>
      </c>
      <c r="D83" s="32" t="s">
        <v>167</v>
      </c>
      <c r="E83" s="32"/>
      <c r="F83" s="32" t="s">
        <v>122</v>
      </c>
      <c r="G83" s="32" t="s">
        <v>123</v>
      </c>
      <c r="H83" s="32" t="s">
        <v>168</v>
      </c>
      <c r="I83" s="32" t="s">
        <v>125</v>
      </c>
      <c r="J83" s="34">
        <v>7.3</v>
      </c>
      <c r="K83" s="35">
        <v>0.81</v>
      </c>
      <c r="L83" s="36">
        <v>0.86</v>
      </c>
      <c r="M83" s="37" t="str">
        <f t="shared" si="7"/>
        <v>H</v>
      </c>
      <c r="N83" s="38">
        <v>10.26</v>
      </c>
      <c r="O83" s="37" t="str">
        <f t="shared" si="8"/>
        <v>M</v>
      </c>
      <c r="P83" s="39">
        <v>47.49</v>
      </c>
      <c r="Q83" s="37" t="str">
        <f t="shared" si="9"/>
        <v>L</v>
      </c>
      <c r="R83" s="40">
        <v>0.626</v>
      </c>
      <c r="S83" s="37" t="str">
        <f t="shared" si="10"/>
        <v>S</v>
      </c>
      <c r="T83" s="40">
        <v>9.6720000000000006</v>
      </c>
      <c r="U83" s="37" t="str">
        <f t="shared" si="11"/>
        <v>S</v>
      </c>
      <c r="V83" s="40">
        <v>6.8440000000000003</v>
      </c>
      <c r="W83" s="37" t="str">
        <f t="shared" si="12"/>
        <v>S</v>
      </c>
      <c r="X83" s="40">
        <v>6.5919999999999996</v>
      </c>
      <c r="Y83" s="37" t="str">
        <f t="shared" si="13"/>
        <v>S</v>
      </c>
      <c r="Z83" s="20"/>
    </row>
    <row r="84" spans="1:26" s="31" customFormat="1" ht="18" customHeight="1" x14ac:dyDescent="0.25">
      <c r="A84" s="82">
        <v>80</v>
      </c>
      <c r="B84" s="32" t="s">
        <v>185</v>
      </c>
      <c r="C84" s="32" t="s">
        <v>186</v>
      </c>
      <c r="D84" s="32" t="s">
        <v>167</v>
      </c>
      <c r="E84" s="32"/>
      <c r="F84" s="32" t="s">
        <v>122</v>
      </c>
      <c r="G84" s="32" t="s">
        <v>123</v>
      </c>
      <c r="H84" s="32" t="s">
        <v>168</v>
      </c>
      <c r="I84" s="32" t="s">
        <v>125</v>
      </c>
      <c r="J84" s="34">
        <v>8.1999999999999993</v>
      </c>
      <c r="K84" s="35">
        <v>0.89</v>
      </c>
      <c r="L84" s="36">
        <v>0.86</v>
      </c>
      <c r="M84" s="37" t="str">
        <f t="shared" si="7"/>
        <v>H</v>
      </c>
      <c r="N84" s="38">
        <v>25.65</v>
      </c>
      <c r="O84" s="37" t="str">
        <f t="shared" si="8"/>
        <v>H</v>
      </c>
      <c r="P84" s="39">
        <v>158.58000000000001</v>
      </c>
      <c r="Q84" s="37" t="str">
        <f t="shared" si="9"/>
        <v>H</v>
      </c>
      <c r="R84" s="40">
        <v>0.75</v>
      </c>
      <c r="S84" s="37" t="str">
        <f t="shared" si="10"/>
        <v>S</v>
      </c>
      <c r="T84" s="40">
        <v>3.738</v>
      </c>
      <c r="U84" s="37" t="str">
        <f t="shared" si="11"/>
        <v>S</v>
      </c>
      <c r="V84" s="40">
        <v>5.6440000000000001</v>
      </c>
      <c r="W84" s="37" t="str">
        <f t="shared" si="12"/>
        <v>S</v>
      </c>
      <c r="X84" s="40">
        <v>6.2539999999999996</v>
      </c>
      <c r="Y84" s="37" t="str">
        <f t="shared" si="13"/>
        <v>S</v>
      </c>
      <c r="Z84" s="20"/>
    </row>
    <row r="85" spans="1:26" s="31" customFormat="1" ht="18" customHeight="1" x14ac:dyDescent="0.25">
      <c r="A85" s="82">
        <v>81</v>
      </c>
      <c r="B85" s="32" t="s">
        <v>187</v>
      </c>
      <c r="C85" s="32" t="s">
        <v>188</v>
      </c>
      <c r="D85" s="32" t="s">
        <v>177</v>
      </c>
      <c r="E85" s="32"/>
      <c r="F85" s="32" t="s">
        <v>122</v>
      </c>
      <c r="G85" s="32" t="s">
        <v>123</v>
      </c>
      <c r="H85" s="32"/>
      <c r="I85" s="32" t="s">
        <v>125</v>
      </c>
      <c r="J85" s="34">
        <v>8.3000000000000007</v>
      </c>
      <c r="K85" s="35">
        <v>0.68</v>
      </c>
      <c r="L85" s="36">
        <v>1.43</v>
      </c>
      <c r="M85" s="37" t="str">
        <f t="shared" si="7"/>
        <v>H</v>
      </c>
      <c r="N85" s="38">
        <v>5.13</v>
      </c>
      <c r="O85" s="37" t="str">
        <f t="shared" si="8"/>
        <v>L</v>
      </c>
      <c r="P85" s="39">
        <v>325.26</v>
      </c>
      <c r="Q85" s="37" t="str">
        <f t="shared" si="9"/>
        <v>H</v>
      </c>
      <c r="R85" s="40">
        <v>0.36799999999999999</v>
      </c>
      <c r="S85" s="37" t="str">
        <f t="shared" si="10"/>
        <v>D</v>
      </c>
      <c r="T85" s="40">
        <v>3.504</v>
      </c>
      <c r="U85" s="37" t="str">
        <f t="shared" si="11"/>
        <v>S</v>
      </c>
      <c r="V85" s="40">
        <v>4.4420000000000002</v>
      </c>
      <c r="W85" s="37" t="str">
        <f t="shared" si="12"/>
        <v>D</v>
      </c>
      <c r="X85" s="40">
        <v>9.1880000000000006</v>
      </c>
      <c r="Y85" s="37" t="str">
        <f t="shared" si="13"/>
        <v>S</v>
      </c>
      <c r="Z85" s="20"/>
    </row>
    <row r="86" spans="1:26" s="31" customFormat="1" ht="18" customHeight="1" x14ac:dyDescent="0.25">
      <c r="A86" s="82">
        <v>82</v>
      </c>
      <c r="B86" s="32" t="s">
        <v>189</v>
      </c>
      <c r="C86" s="32" t="s">
        <v>190</v>
      </c>
      <c r="D86" s="32" t="s">
        <v>167</v>
      </c>
      <c r="E86" s="32"/>
      <c r="F86" s="32" t="s">
        <v>122</v>
      </c>
      <c r="G86" s="32" t="s">
        <v>123</v>
      </c>
      <c r="H86" s="32" t="s">
        <v>168</v>
      </c>
      <c r="I86" s="32" t="s">
        <v>125</v>
      </c>
      <c r="J86" s="34">
        <v>7.1</v>
      </c>
      <c r="K86" s="35">
        <v>0.57999999999999996</v>
      </c>
      <c r="L86" s="36">
        <v>1.1399999999999999</v>
      </c>
      <c r="M86" s="37" t="str">
        <f t="shared" si="7"/>
        <v>H</v>
      </c>
      <c r="N86" s="38">
        <v>30.78</v>
      </c>
      <c r="O86" s="37" t="str">
        <f t="shared" si="8"/>
        <v>H</v>
      </c>
      <c r="P86" s="39">
        <v>69.739999999999995</v>
      </c>
      <c r="Q86" s="37" t="str">
        <f t="shared" si="9"/>
        <v>M</v>
      </c>
      <c r="R86" s="40">
        <v>1.002</v>
      </c>
      <c r="S86" s="37" t="str">
        <f t="shared" si="10"/>
        <v>S</v>
      </c>
      <c r="T86" s="40">
        <v>5.97</v>
      </c>
      <c r="U86" s="37" t="str">
        <f t="shared" si="11"/>
        <v>S</v>
      </c>
      <c r="V86" s="40">
        <v>19.37</v>
      </c>
      <c r="W86" s="37" t="str">
        <f t="shared" si="12"/>
        <v>S</v>
      </c>
      <c r="X86" s="40">
        <v>18.07</v>
      </c>
      <c r="Y86" s="37" t="str">
        <f t="shared" si="13"/>
        <v>S</v>
      </c>
      <c r="Z86" s="20"/>
    </row>
    <row r="87" spans="1:26" s="31" customFormat="1" ht="18" customHeight="1" x14ac:dyDescent="0.25">
      <c r="A87" s="82">
        <v>83</v>
      </c>
      <c r="B87" s="32" t="s">
        <v>191</v>
      </c>
      <c r="C87" s="32" t="s">
        <v>143</v>
      </c>
      <c r="D87" s="32" t="s">
        <v>177</v>
      </c>
      <c r="E87" s="32"/>
      <c r="F87" s="32" t="s">
        <v>122</v>
      </c>
      <c r="G87" s="32" t="s">
        <v>123</v>
      </c>
      <c r="H87" s="32" t="s">
        <v>171</v>
      </c>
      <c r="I87" s="32" t="s">
        <v>125</v>
      </c>
      <c r="J87" s="34">
        <v>8.1</v>
      </c>
      <c r="K87" s="35">
        <v>0.91</v>
      </c>
      <c r="L87" s="36">
        <v>1.1399999999999999</v>
      </c>
      <c r="M87" s="37" t="str">
        <f t="shared" si="7"/>
        <v>H</v>
      </c>
      <c r="N87" s="38">
        <v>25.65</v>
      </c>
      <c r="O87" s="37" t="str">
        <f t="shared" si="8"/>
        <v>H</v>
      </c>
      <c r="P87" s="39">
        <v>91.94</v>
      </c>
      <c r="Q87" s="37" t="str">
        <f t="shared" si="9"/>
        <v>M</v>
      </c>
      <c r="R87" s="40">
        <v>1.3660000000000001</v>
      </c>
      <c r="S87" s="37" t="str">
        <f t="shared" si="10"/>
        <v>S</v>
      </c>
      <c r="T87" s="40">
        <v>3.71</v>
      </c>
      <c r="U87" s="37" t="str">
        <f t="shared" si="11"/>
        <v>S</v>
      </c>
      <c r="V87" s="40">
        <v>7.36</v>
      </c>
      <c r="W87" s="37" t="str">
        <f t="shared" si="12"/>
        <v>S</v>
      </c>
      <c r="X87" s="40">
        <v>5.1040000000000001</v>
      </c>
      <c r="Y87" s="37" t="str">
        <f t="shared" si="13"/>
        <v>S</v>
      </c>
      <c r="Z87" s="20"/>
    </row>
    <row r="88" spans="1:26" s="31" customFormat="1" ht="18" customHeight="1" x14ac:dyDescent="0.25">
      <c r="A88" s="82">
        <v>84</v>
      </c>
      <c r="B88" s="32" t="s">
        <v>192</v>
      </c>
      <c r="C88" s="32" t="s">
        <v>193</v>
      </c>
      <c r="D88" s="32" t="s">
        <v>177</v>
      </c>
      <c r="E88" s="32"/>
      <c r="F88" s="32" t="s">
        <v>122</v>
      </c>
      <c r="G88" s="32" t="s">
        <v>123</v>
      </c>
      <c r="H88" s="51" t="s">
        <v>171</v>
      </c>
      <c r="I88" s="32" t="s">
        <v>125</v>
      </c>
      <c r="J88" s="34">
        <v>7.8</v>
      </c>
      <c r="K88" s="35">
        <v>1.22</v>
      </c>
      <c r="L88" s="36">
        <v>0.72</v>
      </c>
      <c r="M88" s="37" t="str">
        <f t="shared" si="7"/>
        <v>M</v>
      </c>
      <c r="N88" s="38">
        <v>25.65</v>
      </c>
      <c r="O88" s="37" t="str">
        <f t="shared" si="8"/>
        <v>H</v>
      </c>
      <c r="P88" s="39">
        <v>60.49</v>
      </c>
      <c r="Q88" s="37" t="str">
        <f t="shared" si="9"/>
        <v>M</v>
      </c>
      <c r="R88" s="40">
        <v>0.82599999999999996</v>
      </c>
      <c r="S88" s="37" t="str">
        <f t="shared" si="10"/>
        <v>S</v>
      </c>
      <c r="T88" s="40">
        <v>4.34</v>
      </c>
      <c r="U88" s="37" t="str">
        <f t="shared" si="11"/>
        <v>S</v>
      </c>
      <c r="V88" s="40">
        <v>5.43</v>
      </c>
      <c r="W88" s="37" t="str">
        <f t="shared" si="12"/>
        <v>S</v>
      </c>
      <c r="X88" s="40">
        <v>6.048</v>
      </c>
      <c r="Y88" s="37" t="str">
        <f t="shared" si="13"/>
        <v>S</v>
      </c>
      <c r="Z88" s="20"/>
    </row>
    <row r="89" spans="1:26" s="31" customFormat="1" ht="18" customHeight="1" x14ac:dyDescent="0.25">
      <c r="A89" s="82">
        <v>85</v>
      </c>
      <c r="B89" s="32" t="s">
        <v>194</v>
      </c>
      <c r="C89" s="32" t="s">
        <v>195</v>
      </c>
      <c r="D89" s="32" t="s">
        <v>177</v>
      </c>
      <c r="E89" s="32"/>
      <c r="F89" s="32" t="s">
        <v>122</v>
      </c>
      <c r="G89" s="32" t="s">
        <v>123</v>
      </c>
      <c r="H89" s="32" t="s">
        <v>171</v>
      </c>
      <c r="I89" s="32" t="s">
        <v>125</v>
      </c>
      <c r="J89" s="34">
        <v>7.8</v>
      </c>
      <c r="K89" s="35">
        <v>1.0900000000000001</v>
      </c>
      <c r="L89" s="36">
        <v>1.57</v>
      </c>
      <c r="M89" s="37" t="str">
        <f t="shared" si="7"/>
        <v>H</v>
      </c>
      <c r="N89" s="38">
        <v>5.13</v>
      </c>
      <c r="O89" s="37" t="str">
        <f t="shared" si="8"/>
        <v>L</v>
      </c>
      <c r="P89" s="39">
        <v>284.35000000000002</v>
      </c>
      <c r="Q89" s="37" t="str">
        <f t="shared" si="9"/>
        <v>H</v>
      </c>
      <c r="R89" s="40">
        <v>2.3220000000000001</v>
      </c>
      <c r="S89" s="37" t="str">
        <f t="shared" si="10"/>
        <v>S</v>
      </c>
      <c r="T89" s="40">
        <v>2.6219999999999999</v>
      </c>
      <c r="U89" s="37" t="str">
        <f t="shared" si="11"/>
        <v>S</v>
      </c>
      <c r="V89" s="40">
        <v>6.03</v>
      </c>
      <c r="W89" s="37" t="str">
        <f t="shared" si="12"/>
        <v>S</v>
      </c>
      <c r="X89" s="40">
        <v>16</v>
      </c>
      <c r="Y89" s="37" t="str">
        <f t="shared" si="13"/>
        <v>S</v>
      </c>
      <c r="Z89" s="20"/>
    </row>
    <row r="90" spans="1:26" s="31" customFormat="1" ht="18" customHeight="1" x14ac:dyDescent="0.25">
      <c r="A90" s="82">
        <v>86</v>
      </c>
      <c r="B90" s="32" t="s">
        <v>196</v>
      </c>
      <c r="C90" s="32" t="s">
        <v>197</v>
      </c>
      <c r="D90" s="32" t="s">
        <v>177</v>
      </c>
      <c r="E90" s="32"/>
      <c r="F90" s="32" t="s">
        <v>122</v>
      </c>
      <c r="G90" s="32" t="s">
        <v>123</v>
      </c>
      <c r="H90" s="32" t="s">
        <v>171</v>
      </c>
      <c r="I90" s="32" t="s">
        <v>125</v>
      </c>
      <c r="J90" s="34">
        <v>8.1</v>
      </c>
      <c r="K90" s="35">
        <v>0.85</v>
      </c>
      <c r="L90" s="36">
        <v>0.99</v>
      </c>
      <c r="M90" s="37" t="str">
        <f t="shared" si="7"/>
        <v>H</v>
      </c>
      <c r="N90" s="38">
        <v>10.26</v>
      </c>
      <c r="O90" s="37" t="str">
        <f t="shared" si="8"/>
        <v>M</v>
      </c>
      <c r="P90" s="39">
        <v>549.11</v>
      </c>
      <c r="Q90" s="37" t="str">
        <f t="shared" si="9"/>
        <v>H</v>
      </c>
      <c r="R90" s="40">
        <v>0.76</v>
      </c>
      <c r="S90" s="37" t="str">
        <f t="shared" si="10"/>
        <v>S</v>
      </c>
      <c r="T90" s="40">
        <v>3.18</v>
      </c>
      <c r="U90" s="37" t="str">
        <f t="shared" si="11"/>
        <v>S</v>
      </c>
      <c r="V90" s="40">
        <v>2.8980000000000001</v>
      </c>
      <c r="W90" s="37" t="str">
        <f t="shared" si="12"/>
        <v>D</v>
      </c>
      <c r="X90" s="40">
        <v>7.2560000000000002</v>
      </c>
      <c r="Y90" s="37" t="str">
        <f t="shared" si="13"/>
        <v>S</v>
      </c>
      <c r="Z90" s="20"/>
    </row>
    <row r="91" spans="1:26" s="31" customFormat="1" ht="18" customHeight="1" x14ac:dyDescent="0.25">
      <c r="A91" s="82">
        <v>87</v>
      </c>
      <c r="B91" s="32" t="s">
        <v>198</v>
      </c>
      <c r="C91" s="32" t="s">
        <v>199</v>
      </c>
      <c r="D91" s="32" t="s">
        <v>200</v>
      </c>
      <c r="E91" s="32"/>
      <c r="F91" s="32" t="s">
        <v>122</v>
      </c>
      <c r="G91" s="32" t="s">
        <v>123</v>
      </c>
      <c r="H91" s="32" t="s">
        <v>201</v>
      </c>
      <c r="I91" s="32" t="s">
        <v>125</v>
      </c>
      <c r="J91" s="34">
        <v>8.1999999999999993</v>
      </c>
      <c r="K91" s="35">
        <v>0.44</v>
      </c>
      <c r="L91" s="36">
        <v>0.56999999999999995</v>
      </c>
      <c r="M91" s="37" t="str">
        <f t="shared" si="7"/>
        <v>M</v>
      </c>
      <c r="N91" s="38">
        <v>15.39</v>
      </c>
      <c r="O91" s="37" t="str">
        <f t="shared" si="8"/>
        <v>M</v>
      </c>
      <c r="P91" s="39">
        <v>40.75</v>
      </c>
      <c r="Q91" s="37" t="str">
        <f t="shared" si="9"/>
        <v>L</v>
      </c>
      <c r="R91" s="40">
        <v>0.98</v>
      </c>
      <c r="S91" s="37" t="str">
        <f t="shared" si="10"/>
        <v>S</v>
      </c>
      <c r="T91" s="40">
        <v>1.9319999999999999</v>
      </c>
      <c r="U91" s="37" t="str">
        <f t="shared" si="11"/>
        <v>S</v>
      </c>
      <c r="V91" s="40">
        <v>5.43</v>
      </c>
      <c r="W91" s="37" t="str">
        <f t="shared" si="12"/>
        <v>S</v>
      </c>
      <c r="X91" s="40">
        <v>6.6820000000000004</v>
      </c>
      <c r="Y91" s="37" t="str">
        <f t="shared" si="13"/>
        <v>S</v>
      </c>
      <c r="Z91" s="20"/>
    </row>
    <row r="92" spans="1:26" s="31" customFormat="1" ht="18" customHeight="1" x14ac:dyDescent="0.25">
      <c r="A92" s="82">
        <v>88</v>
      </c>
      <c r="B92" s="32" t="s">
        <v>202</v>
      </c>
      <c r="C92" s="32" t="s">
        <v>203</v>
      </c>
      <c r="D92" s="32" t="s">
        <v>167</v>
      </c>
      <c r="E92" s="32"/>
      <c r="F92" s="32" t="s">
        <v>122</v>
      </c>
      <c r="G92" s="32" t="s">
        <v>123</v>
      </c>
      <c r="H92" s="32" t="s">
        <v>168</v>
      </c>
      <c r="I92" s="32" t="s">
        <v>125</v>
      </c>
      <c r="J92" s="34">
        <v>7.8</v>
      </c>
      <c r="K92" s="35">
        <v>0.68</v>
      </c>
      <c r="L92" s="36">
        <v>0.56999999999999995</v>
      </c>
      <c r="M92" s="37" t="str">
        <f t="shared" si="7"/>
        <v>M</v>
      </c>
      <c r="N92" s="38">
        <v>8.7200000000000006</v>
      </c>
      <c r="O92" s="37" t="str">
        <f t="shared" si="8"/>
        <v>L</v>
      </c>
      <c r="P92" s="39">
        <v>40.47</v>
      </c>
      <c r="Q92" s="37" t="str">
        <f t="shared" si="9"/>
        <v>L</v>
      </c>
      <c r="R92" s="40">
        <v>1.002</v>
      </c>
      <c r="S92" s="37" t="str">
        <f t="shared" si="10"/>
        <v>S</v>
      </c>
      <c r="T92" s="40">
        <v>4.1059999999999999</v>
      </c>
      <c r="U92" s="37" t="str">
        <f t="shared" si="11"/>
        <v>S</v>
      </c>
      <c r="V92" s="40">
        <v>7.4459999999999997</v>
      </c>
      <c r="W92" s="37" t="str">
        <f t="shared" si="12"/>
        <v>S</v>
      </c>
      <c r="X92" s="40">
        <v>8.26</v>
      </c>
      <c r="Y92" s="37" t="str">
        <f t="shared" si="13"/>
        <v>S</v>
      </c>
      <c r="Z92" s="20"/>
    </row>
    <row r="93" spans="1:26" s="31" customFormat="1" ht="18" customHeight="1" x14ac:dyDescent="0.25">
      <c r="A93" s="82">
        <v>89</v>
      </c>
      <c r="B93" s="32" t="s">
        <v>204</v>
      </c>
      <c r="C93" s="32" t="s">
        <v>205</v>
      </c>
      <c r="D93" s="32" t="s">
        <v>167</v>
      </c>
      <c r="E93" s="32"/>
      <c r="F93" s="32" t="s">
        <v>122</v>
      </c>
      <c r="G93" s="32" t="s">
        <v>123</v>
      </c>
      <c r="H93" s="51" t="s">
        <v>206</v>
      </c>
      <c r="I93" s="32" t="s">
        <v>125</v>
      </c>
      <c r="J93" s="34">
        <v>7.5</v>
      </c>
      <c r="K93" s="35">
        <v>0.74</v>
      </c>
      <c r="L93" s="36">
        <v>1.43</v>
      </c>
      <c r="M93" s="37" t="str">
        <f t="shared" si="7"/>
        <v>H</v>
      </c>
      <c r="N93" s="38">
        <v>46.17</v>
      </c>
      <c r="O93" s="37" t="str">
        <f t="shared" si="8"/>
        <v>H</v>
      </c>
      <c r="P93" s="39">
        <v>52.5</v>
      </c>
      <c r="Q93" s="37" t="str">
        <f t="shared" si="9"/>
        <v>L</v>
      </c>
      <c r="R93" s="40">
        <v>1.6080000000000001</v>
      </c>
      <c r="S93" s="37" t="str">
        <f t="shared" si="10"/>
        <v>S</v>
      </c>
      <c r="T93" s="40">
        <v>3.18</v>
      </c>
      <c r="U93" s="37" t="str">
        <f t="shared" si="11"/>
        <v>S</v>
      </c>
      <c r="V93" s="40">
        <v>4.8719999999999999</v>
      </c>
      <c r="W93" s="37" t="str">
        <f t="shared" si="12"/>
        <v>S</v>
      </c>
      <c r="X93" s="40">
        <v>4.97</v>
      </c>
      <c r="Y93" s="37" t="str">
        <f t="shared" si="13"/>
        <v>S</v>
      </c>
      <c r="Z93" s="20"/>
    </row>
    <row r="94" spans="1:26" s="31" customFormat="1" ht="18" customHeight="1" x14ac:dyDescent="0.25">
      <c r="A94" s="82">
        <v>90</v>
      </c>
      <c r="B94" s="32" t="s">
        <v>207</v>
      </c>
      <c r="C94" s="32" t="s">
        <v>208</v>
      </c>
      <c r="D94" s="32" t="s">
        <v>200</v>
      </c>
      <c r="E94" s="32"/>
      <c r="F94" s="32" t="s">
        <v>122</v>
      </c>
      <c r="G94" s="32" t="s">
        <v>123</v>
      </c>
      <c r="H94" s="51" t="s">
        <v>201</v>
      </c>
      <c r="I94" s="32" t="s">
        <v>125</v>
      </c>
      <c r="J94" s="34">
        <v>7.3</v>
      </c>
      <c r="K94" s="35">
        <v>0.84</v>
      </c>
      <c r="L94" s="36">
        <v>0.72</v>
      </c>
      <c r="M94" s="37" t="str">
        <f t="shared" si="7"/>
        <v>M</v>
      </c>
      <c r="N94" s="38">
        <v>35.909999999999997</v>
      </c>
      <c r="O94" s="37" t="str">
        <f t="shared" si="8"/>
        <v>H</v>
      </c>
      <c r="P94" s="39">
        <v>153.30000000000001</v>
      </c>
      <c r="Q94" s="37" t="str">
        <f t="shared" si="9"/>
        <v>H</v>
      </c>
      <c r="R94" s="40">
        <v>0.84199999999999997</v>
      </c>
      <c r="S94" s="37" t="str">
        <f t="shared" si="10"/>
        <v>S</v>
      </c>
      <c r="T94" s="40">
        <v>7.7759999999999998</v>
      </c>
      <c r="U94" s="37" t="str">
        <f t="shared" si="11"/>
        <v>S</v>
      </c>
      <c r="V94" s="40">
        <v>11.44</v>
      </c>
      <c r="W94" s="37" t="str">
        <f t="shared" si="12"/>
        <v>S</v>
      </c>
      <c r="X94" s="40">
        <v>14.51</v>
      </c>
      <c r="Y94" s="37" t="str">
        <f t="shared" si="13"/>
        <v>S</v>
      </c>
      <c r="Z94" s="20"/>
    </row>
    <row r="95" spans="1:26" s="31" customFormat="1" ht="18" customHeight="1" x14ac:dyDescent="0.25">
      <c r="A95" s="82">
        <v>91</v>
      </c>
      <c r="B95" s="32" t="s">
        <v>209</v>
      </c>
      <c r="C95" s="32" t="s">
        <v>210</v>
      </c>
      <c r="D95" s="32" t="s">
        <v>177</v>
      </c>
      <c r="E95" s="32"/>
      <c r="F95" s="32" t="s">
        <v>122</v>
      </c>
      <c r="G95" s="32" t="s">
        <v>123</v>
      </c>
      <c r="H95" s="32" t="s">
        <v>171</v>
      </c>
      <c r="I95" s="32" t="s">
        <v>125</v>
      </c>
      <c r="J95" s="34">
        <v>6.9</v>
      </c>
      <c r="K95" s="35">
        <v>0.64</v>
      </c>
      <c r="L95" s="36">
        <v>0.99</v>
      </c>
      <c r="M95" s="37" t="str">
        <f t="shared" si="7"/>
        <v>H</v>
      </c>
      <c r="N95" s="38">
        <v>10.26</v>
      </c>
      <c r="O95" s="37" t="str">
        <f t="shared" si="8"/>
        <v>M</v>
      </c>
      <c r="P95" s="39">
        <v>196.49</v>
      </c>
      <c r="Q95" s="37" t="str">
        <f t="shared" si="9"/>
        <v>H</v>
      </c>
      <c r="R95" s="40">
        <v>1.5620000000000001</v>
      </c>
      <c r="S95" s="37" t="str">
        <f t="shared" si="10"/>
        <v>S</v>
      </c>
      <c r="T95" s="40">
        <v>3.5619999999999998</v>
      </c>
      <c r="U95" s="37" t="str">
        <f t="shared" si="11"/>
        <v>S</v>
      </c>
      <c r="V95" s="40">
        <v>5.1719999999999997</v>
      </c>
      <c r="W95" s="37" t="str">
        <f t="shared" si="12"/>
        <v>S</v>
      </c>
      <c r="X95" s="40">
        <v>9.0419999999999998</v>
      </c>
      <c r="Y95" s="37" t="str">
        <f t="shared" si="13"/>
        <v>S</v>
      </c>
      <c r="Z95" s="20"/>
    </row>
    <row r="96" spans="1:26" s="31" customFormat="1" ht="18" customHeight="1" x14ac:dyDescent="0.25">
      <c r="A96" s="82">
        <v>92</v>
      </c>
      <c r="B96" s="32" t="s">
        <v>202</v>
      </c>
      <c r="C96" s="32" t="s">
        <v>211</v>
      </c>
      <c r="D96" s="32" t="s">
        <v>200</v>
      </c>
      <c r="E96" s="32"/>
      <c r="F96" s="32" t="s">
        <v>122</v>
      </c>
      <c r="G96" s="32" t="s">
        <v>123</v>
      </c>
      <c r="H96" s="32" t="s">
        <v>132</v>
      </c>
      <c r="I96" s="32" t="s">
        <v>125</v>
      </c>
      <c r="J96" s="34">
        <v>7.9</v>
      </c>
      <c r="K96" s="35">
        <v>0.69</v>
      </c>
      <c r="L96" s="36">
        <v>1.1399999999999999</v>
      </c>
      <c r="M96" s="37" t="str">
        <f t="shared" si="7"/>
        <v>H</v>
      </c>
      <c r="N96" s="38">
        <v>10.26</v>
      </c>
      <c r="O96" s="37" t="str">
        <f t="shared" si="8"/>
        <v>M</v>
      </c>
      <c r="P96" s="39">
        <v>129.41999999999999</v>
      </c>
      <c r="Q96" s="37" t="str">
        <f t="shared" si="9"/>
        <v>M</v>
      </c>
      <c r="R96" s="40">
        <v>1.232</v>
      </c>
      <c r="S96" s="37" t="str">
        <f t="shared" si="10"/>
        <v>S</v>
      </c>
      <c r="T96" s="40">
        <v>3.548</v>
      </c>
      <c r="U96" s="37" t="str">
        <f t="shared" si="11"/>
        <v>S</v>
      </c>
      <c r="V96" s="40">
        <v>1.268</v>
      </c>
      <c r="W96" s="37" t="str">
        <f t="shared" si="12"/>
        <v>D</v>
      </c>
      <c r="X96" s="40">
        <v>15.87</v>
      </c>
      <c r="Y96" s="37" t="str">
        <f t="shared" si="13"/>
        <v>S</v>
      </c>
      <c r="Z96" s="20"/>
    </row>
    <row r="97" spans="1:26" s="31" customFormat="1" ht="18" customHeight="1" x14ac:dyDescent="0.25">
      <c r="A97" s="82">
        <v>93</v>
      </c>
      <c r="B97" s="32" t="s">
        <v>119</v>
      </c>
      <c r="C97" s="32" t="s">
        <v>212</v>
      </c>
      <c r="D97" s="32" t="s">
        <v>200</v>
      </c>
      <c r="E97" s="32"/>
      <c r="F97" s="32" t="s">
        <v>122</v>
      </c>
      <c r="G97" s="32" t="s">
        <v>123</v>
      </c>
      <c r="H97" s="32" t="s">
        <v>201</v>
      </c>
      <c r="I97" s="32" t="s">
        <v>125</v>
      </c>
      <c r="J97" s="34">
        <v>7.8</v>
      </c>
      <c r="K97" s="35">
        <v>0.68</v>
      </c>
      <c r="L97" s="36">
        <v>0.86</v>
      </c>
      <c r="M97" s="37" t="str">
        <f t="shared" si="7"/>
        <v>H</v>
      </c>
      <c r="N97" s="38">
        <v>102.59</v>
      </c>
      <c r="O97" s="37" t="str">
        <f t="shared" si="8"/>
        <v>H</v>
      </c>
      <c r="P97" s="39">
        <v>51.08</v>
      </c>
      <c r="Q97" s="37" t="str">
        <f t="shared" si="9"/>
        <v>L</v>
      </c>
      <c r="R97" s="40">
        <v>1.5760000000000001</v>
      </c>
      <c r="S97" s="37" t="str">
        <f t="shared" si="10"/>
        <v>S</v>
      </c>
      <c r="T97" s="40">
        <v>5.28</v>
      </c>
      <c r="U97" s="37" t="str">
        <f t="shared" si="11"/>
        <v>S</v>
      </c>
      <c r="V97" s="40">
        <v>8.3460000000000001</v>
      </c>
      <c r="W97" s="37" t="str">
        <f t="shared" si="12"/>
        <v>S</v>
      </c>
      <c r="X97" s="40">
        <v>6.8440000000000003</v>
      </c>
      <c r="Y97" s="37" t="str">
        <f t="shared" si="13"/>
        <v>S</v>
      </c>
      <c r="Z97" s="20"/>
    </row>
    <row r="98" spans="1:26" s="31" customFormat="1" ht="18" customHeight="1" x14ac:dyDescent="0.25">
      <c r="A98" s="82">
        <v>94</v>
      </c>
      <c r="B98" s="32" t="s">
        <v>213</v>
      </c>
      <c r="C98" s="32" t="s">
        <v>214</v>
      </c>
      <c r="D98" s="32" t="s">
        <v>167</v>
      </c>
      <c r="E98" s="32"/>
      <c r="F98" s="32" t="s">
        <v>122</v>
      </c>
      <c r="G98" s="32" t="s">
        <v>123</v>
      </c>
      <c r="H98" s="32" t="s">
        <v>171</v>
      </c>
      <c r="I98" s="32" t="s">
        <v>125</v>
      </c>
      <c r="J98" s="34">
        <v>8.1</v>
      </c>
      <c r="K98" s="35">
        <v>0.7</v>
      </c>
      <c r="L98" s="36">
        <v>0.99</v>
      </c>
      <c r="M98" s="37" t="str">
        <f t="shared" si="7"/>
        <v>H</v>
      </c>
      <c r="N98" s="38">
        <v>5.13</v>
      </c>
      <c r="O98" s="37" t="str">
        <f t="shared" si="8"/>
        <v>L</v>
      </c>
      <c r="P98" s="39">
        <v>108.8</v>
      </c>
      <c r="Q98" s="37" t="str">
        <f t="shared" si="9"/>
        <v>M</v>
      </c>
      <c r="R98" s="40">
        <v>2.11</v>
      </c>
      <c r="S98" s="37" t="str">
        <f t="shared" si="10"/>
        <v>S</v>
      </c>
      <c r="T98" s="40">
        <v>2.3719999999999999</v>
      </c>
      <c r="U98" s="37" t="str">
        <f t="shared" si="11"/>
        <v>S</v>
      </c>
      <c r="V98" s="40">
        <v>4.5279999999999996</v>
      </c>
      <c r="W98" s="37" t="str">
        <f t="shared" si="12"/>
        <v>S</v>
      </c>
      <c r="X98" s="40">
        <v>8.702</v>
      </c>
      <c r="Y98" s="37" t="str">
        <f t="shared" si="13"/>
        <v>S</v>
      </c>
      <c r="Z98" s="20"/>
    </row>
    <row r="99" spans="1:26" s="31" customFormat="1" ht="18" customHeight="1" x14ac:dyDescent="0.25">
      <c r="A99" s="82">
        <v>95</v>
      </c>
      <c r="B99" s="32" t="s">
        <v>215</v>
      </c>
      <c r="C99" s="32" t="s">
        <v>141</v>
      </c>
      <c r="D99" s="32" t="s">
        <v>177</v>
      </c>
      <c r="E99" s="32"/>
      <c r="F99" s="32" t="s">
        <v>122</v>
      </c>
      <c r="G99" s="32" t="s">
        <v>123</v>
      </c>
      <c r="H99" s="32" t="s">
        <v>171</v>
      </c>
      <c r="I99" s="32" t="s">
        <v>125</v>
      </c>
      <c r="J99" s="34">
        <v>8.1999999999999993</v>
      </c>
      <c r="K99" s="35">
        <v>0.66</v>
      </c>
      <c r="L99" s="36">
        <v>0.72</v>
      </c>
      <c r="M99" s="37" t="str">
        <f t="shared" si="7"/>
        <v>M</v>
      </c>
      <c r="N99" s="38">
        <v>10.26</v>
      </c>
      <c r="O99" s="37" t="str">
        <f t="shared" si="8"/>
        <v>M</v>
      </c>
      <c r="P99" s="39">
        <v>69.739999999999995</v>
      </c>
      <c r="Q99" s="37" t="str">
        <f t="shared" si="9"/>
        <v>M</v>
      </c>
      <c r="R99" s="40">
        <v>0.42599999999999999</v>
      </c>
      <c r="S99" s="37" t="str">
        <f t="shared" si="10"/>
        <v>D</v>
      </c>
      <c r="T99" s="40">
        <v>3.8559999999999999</v>
      </c>
      <c r="U99" s="37" t="str">
        <f t="shared" si="11"/>
        <v>S</v>
      </c>
      <c r="V99" s="40">
        <v>4.7</v>
      </c>
      <c r="W99" s="37" t="str">
        <f t="shared" si="12"/>
        <v>S</v>
      </c>
      <c r="X99" s="40">
        <v>7.6260000000000003</v>
      </c>
      <c r="Y99" s="37" t="str">
        <f t="shared" si="13"/>
        <v>S</v>
      </c>
      <c r="Z99" s="20"/>
    </row>
    <row r="100" spans="1:26" s="31" customFormat="1" ht="18" customHeight="1" x14ac:dyDescent="0.25">
      <c r="A100" s="82">
        <v>96</v>
      </c>
      <c r="B100" s="32" t="s">
        <v>216</v>
      </c>
      <c r="C100" s="32" t="s">
        <v>217</v>
      </c>
      <c r="D100" s="32" t="s">
        <v>200</v>
      </c>
      <c r="E100" s="32"/>
      <c r="F100" s="32" t="s">
        <v>122</v>
      </c>
      <c r="G100" s="32" t="s">
        <v>123</v>
      </c>
      <c r="H100" s="32" t="s">
        <v>201</v>
      </c>
      <c r="I100" s="32" t="s">
        <v>125</v>
      </c>
      <c r="J100" s="34">
        <v>8.3000000000000007</v>
      </c>
      <c r="K100" s="35">
        <v>0.57999999999999996</v>
      </c>
      <c r="L100" s="36">
        <v>0.86</v>
      </c>
      <c r="M100" s="37" t="str">
        <f t="shared" si="7"/>
        <v>H</v>
      </c>
      <c r="N100" s="38">
        <v>15.39</v>
      </c>
      <c r="O100" s="37" t="str">
        <f t="shared" si="8"/>
        <v>M</v>
      </c>
      <c r="P100" s="39">
        <v>94.06</v>
      </c>
      <c r="Q100" s="37" t="str">
        <f t="shared" si="9"/>
        <v>M</v>
      </c>
      <c r="R100" s="40">
        <v>1.0620000000000001</v>
      </c>
      <c r="S100" s="37" t="str">
        <f t="shared" si="10"/>
        <v>S</v>
      </c>
      <c r="T100" s="40">
        <v>3.8420000000000001</v>
      </c>
      <c r="U100" s="37" t="str">
        <f t="shared" si="11"/>
        <v>S</v>
      </c>
      <c r="V100" s="40">
        <v>3.7559999999999998</v>
      </c>
      <c r="W100" s="37" t="str">
        <f t="shared" si="12"/>
        <v>D</v>
      </c>
      <c r="X100" s="40">
        <v>12.09</v>
      </c>
      <c r="Y100" s="37" t="str">
        <f t="shared" si="13"/>
        <v>S</v>
      </c>
      <c r="Z100" s="20"/>
    </row>
    <row r="101" spans="1:26" s="31" customFormat="1" ht="18" customHeight="1" x14ac:dyDescent="0.25">
      <c r="A101" s="82">
        <v>97</v>
      </c>
      <c r="B101" s="32" t="s">
        <v>218</v>
      </c>
      <c r="C101" s="32" t="s">
        <v>219</v>
      </c>
      <c r="D101" s="32" t="s">
        <v>177</v>
      </c>
      <c r="E101" s="32"/>
      <c r="F101" s="32" t="s">
        <v>122</v>
      </c>
      <c r="G101" s="32" t="s">
        <v>123</v>
      </c>
      <c r="H101" s="32" t="s">
        <v>171</v>
      </c>
      <c r="I101" s="32" t="s">
        <v>125</v>
      </c>
      <c r="J101" s="34">
        <v>8.1999999999999993</v>
      </c>
      <c r="K101" s="35">
        <v>0.84</v>
      </c>
      <c r="L101" s="36">
        <v>0.99</v>
      </c>
      <c r="M101" s="37" t="str">
        <f t="shared" si="7"/>
        <v>H</v>
      </c>
      <c r="N101" s="38">
        <v>25.65</v>
      </c>
      <c r="O101" s="37" t="str">
        <f t="shared" si="8"/>
        <v>H</v>
      </c>
      <c r="P101" s="39">
        <v>637.02</v>
      </c>
      <c r="Q101" s="37" t="str">
        <f t="shared" si="9"/>
        <v>H</v>
      </c>
      <c r="R101" s="40">
        <v>2.0760000000000001</v>
      </c>
      <c r="S101" s="37" t="str">
        <f t="shared" si="10"/>
        <v>S</v>
      </c>
      <c r="T101" s="40">
        <v>4.4880000000000004</v>
      </c>
      <c r="U101" s="37" t="str">
        <f t="shared" si="11"/>
        <v>S</v>
      </c>
      <c r="V101" s="40">
        <v>3.2839999999999998</v>
      </c>
      <c r="W101" s="37" t="str">
        <f t="shared" si="12"/>
        <v>D</v>
      </c>
      <c r="X101" s="40">
        <v>7.492</v>
      </c>
      <c r="Y101" s="37" t="str">
        <f t="shared" si="13"/>
        <v>S</v>
      </c>
      <c r="Z101" s="20"/>
    </row>
    <row r="102" spans="1:26" s="31" customFormat="1" ht="18" customHeight="1" x14ac:dyDescent="0.25">
      <c r="A102" s="82">
        <v>98</v>
      </c>
      <c r="B102" s="32" t="s">
        <v>220</v>
      </c>
      <c r="C102" s="32" t="s">
        <v>221</v>
      </c>
      <c r="D102" s="32" t="s">
        <v>200</v>
      </c>
      <c r="E102" s="32"/>
      <c r="F102" s="32" t="s">
        <v>122</v>
      </c>
      <c r="G102" s="32" t="s">
        <v>123</v>
      </c>
      <c r="H102" s="32" t="s">
        <v>201</v>
      </c>
      <c r="I102" s="32" t="s">
        <v>125</v>
      </c>
      <c r="J102" s="34">
        <v>7.8</v>
      </c>
      <c r="K102" s="35">
        <v>0.87</v>
      </c>
      <c r="L102" s="36">
        <v>0.43</v>
      </c>
      <c r="M102" s="37" t="str">
        <f t="shared" si="7"/>
        <v>L</v>
      </c>
      <c r="N102" s="38">
        <v>5.13</v>
      </c>
      <c r="O102" s="37" t="str">
        <f t="shared" si="8"/>
        <v>L</v>
      </c>
      <c r="P102" s="39">
        <v>135.51</v>
      </c>
      <c r="Q102" s="37" t="str">
        <f t="shared" si="9"/>
        <v>M</v>
      </c>
      <c r="R102" s="40">
        <v>0.626</v>
      </c>
      <c r="S102" s="37" t="str">
        <f t="shared" si="10"/>
        <v>S</v>
      </c>
      <c r="T102" s="40">
        <v>2.9159999999999999</v>
      </c>
      <c r="U102" s="37" t="str">
        <f t="shared" si="11"/>
        <v>S</v>
      </c>
      <c r="V102" s="40">
        <v>4.2279999999999998</v>
      </c>
      <c r="W102" s="37" t="str">
        <f t="shared" si="12"/>
        <v>D</v>
      </c>
      <c r="X102" s="40">
        <v>9.3059999999999992</v>
      </c>
      <c r="Y102" s="37" t="str">
        <f t="shared" si="13"/>
        <v>S</v>
      </c>
      <c r="Z102" s="20"/>
    </row>
    <row r="103" spans="1:26" s="31" customFormat="1" ht="18" customHeight="1" x14ac:dyDescent="0.25">
      <c r="A103" s="82">
        <v>99</v>
      </c>
      <c r="B103" s="32" t="s">
        <v>222</v>
      </c>
      <c r="C103" s="32" t="s">
        <v>223</v>
      </c>
      <c r="D103" s="32" t="s">
        <v>200</v>
      </c>
      <c r="E103" s="32"/>
      <c r="F103" s="32" t="s">
        <v>122</v>
      </c>
      <c r="G103" s="32" t="s">
        <v>123</v>
      </c>
      <c r="H103" s="32" t="s">
        <v>201</v>
      </c>
      <c r="I103" s="32" t="s">
        <v>125</v>
      </c>
      <c r="J103" s="34">
        <v>7.9</v>
      </c>
      <c r="K103" s="35">
        <v>0.9</v>
      </c>
      <c r="L103" s="36">
        <v>0.72</v>
      </c>
      <c r="M103" s="37" t="str">
        <f t="shared" si="7"/>
        <v>M</v>
      </c>
      <c r="N103" s="38">
        <v>30.78</v>
      </c>
      <c r="O103" s="37" t="str">
        <f t="shared" si="8"/>
        <v>H</v>
      </c>
      <c r="P103" s="39">
        <v>68.27</v>
      </c>
      <c r="Q103" s="37" t="str">
        <f t="shared" si="9"/>
        <v>M</v>
      </c>
      <c r="R103" s="40">
        <v>0.626</v>
      </c>
      <c r="S103" s="37" t="str">
        <f t="shared" si="10"/>
        <v>S</v>
      </c>
      <c r="T103" s="40">
        <v>3.1080000000000001</v>
      </c>
      <c r="U103" s="37" t="str">
        <f t="shared" si="11"/>
        <v>S</v>
      </c>
      <c r="V103" s="40">
        <v>5.6440000000000001</v>
      </c>
      <c r="W103" s="37" t="str">
        <f t="shared" si="12"/>
        <v>S</v>
      </c>
      <c r="X103" s="40">
        <v>16.77</v>
      </c>
      <c r="Y103" s="37" t="str">
        <f t="shared" si="13"/>
        <v>S</v>
      </c>
      <c r="Z103" s="20"/>
    </row>
    <row r="104" spans="1:26" s="31" customFormat="1" ht="18" customHeight="1" x14ac:dyDescent="0.25">
      <c r="A104" s="82">
        <v>100</v>
      </c>
      <c r="B104" s="32" t="s">
        <v>224</v>
      </c>
      <c r="C104" s="32" t="s">
        <v>225</v>
      </c>
      <c r="D104" s="32" t="s">
        <v>200</v>
      </c>
      <c r="E104" s="32"/>
      <c r="F104" s="32" t="s">
        <v>122</v>
      </c>
      <c r="G104" s="32" t="s">
        <v>123</v>
      </c>
      <c r="H104" s="32" t="s">
        <v>201</v>
      </c>
      <c r="I104" s="32" t="s">
        <v>125</v>
      </c>
      <c r="J104" s="34">
        <v>7.2</v>
      </c>
      <c r="K104" s="35">
        <v>0.54</v>
      </c>
      <c r="L104" s="36">
        <v>0.93</v>
      </c>
      <c r="M104" s="37" t="str">
        <f t="shared" si="7"/>
        <v>H</v>
      </c>
      <c r="N104" s="35">
        <v>15.91</v>
      </c>
      <c r="O104" s="37" t="str">
        <f t="shared" si="8"/>
        <v>M</v>
      </c>
      <c r="P104" s="39">
        <v>287.39999999999998</v>
      </c>
      <c r="Q104" s="37" t="str">
        <f t="shared" si="9"/>
        <v>H</v>
      </c>
      <c r="R104" s="40">
        <v>1.268</v>
      </c>
      <c r="S104" s="37" t="str">
        <f t="shared" si="10"/>
        <v>S</v>
      </c>
      <c r="T104" s="40">
        <v>10.63</v>
      </c>
      <c r="U104" s="37" t="str">
        <f t="shared" si="11"/>
        <v>S</v>
      </c>
      <c r="V104" s="40">
        <v>17.14</v>
      </c>
      <c r="W104" s="37" t="str">
        <f t="shared" si="12"/>
        <v>S</v>
      </c>
      <c r="X104" s="40">
        <v>19.059999999999999</v>
      </c>
      <c r="Y104" s="37" t="str">
        <f t="shared" si="13"/>
        <v>S</v>
      </c>
      <c r="Z104" s="20"/>
    </row>
    <row r="105" spans="1:26" s="31" customFormat="1" ht="18" customHeight="1" x14ac:dyDescent="0.25">
      <c r="A105" s="82">
        <v>101</v>
      </c>
      <c r="B105" s="32" t="s">
        <v>226</v>
      </c>
      <c r="C105" s="32" t="s">
        <v>141</v>
      </c>
      <c r="D105" s="32" t="s">
        <v>200</v>
      </c>
      <c r="E105" s="32"/>
      <c r="F105" s="32" t="s">
        <v>122</v>
      </c>
      <c r="G105" s="32" t="s">
        <v>123</v>
      </c>
      <c r="H105" s="32" t="s">
        <v>132</v>
      </c>
      <c r="I105" s="32" t="s">
        <v>125</v>
      </c>
      <c r="J105" s="34">
        <v>7.6</v>
      </c>
      <c r="K105" s="35">
        <v>0.59</v>
      </c>
      <c r="L105" s="36">
        <v>0.64</v>
      </c>
      <c r="M105" s="37" t="str">
        <f t="shared" si="7"/>
        <v>M</v>
      </c>
      <c r="N105" s="35">
        <v>16.239999999999998</v>
      </c>
      <c r="O105" s="37" t="str">
        <f t="shared" si="8"/>
        <v>M</v>
      </c>
      <c r="P105" s="39">
        <v>28.72</v>
      </c>
      <c r="Q105" s="37" t="str">
        <f t="shared" si="9"/>
        <v>L</v>
      </c>
      <c r="R105" s="40">
        <v>0.502</v>
      </c>
      <c r="S105" s="37" t="str">
        <f t="shared" si="10"/>
        <v>D</v>
      </c>
      <c r="T105" s="40">
        <v>3.8860000000000001</v>
      </c>
      <c r="U105" s="37" t="str">
        <f t="shared" si="11"/>
        <v>S</v>
      </c>
      <c r="V105" s="40">
        <v>9.59</v>
      </c>
      <c r="W105" s="37" t="str">
        <f t="shared" si="12"/>
        <v>S</v>
      </c>
      <c r="X105" s="40">
        <v>14.07</v>
      </c>
      <c r="Y105" s="37" t="str">
        <f t="shared" si="13"/>
        <v>S</v>
      </c>
      <c r="Z105" s="20"/>
    </row>
    <row r="106" spans="1:26" s="31" customFormat="1" ht="18" customHeight="1" x14ac:dyDescent="0.25">
      <c r="A106" s="82">
        <v>102</v>
      </c>
      <c r="B106" s="32" t="s">
        <v>227</v>
      </c>
      <c r="C106" s="32" t="s">
        <v>228</v>
      </c>
      <c r="D106" s="32" t="s">
        <v>200</v>
      </c>
      <c r="E106" s="32"/>
      <c r="F106" s="32" t="s">
        <v>122</v>
      </c>
      <c r="G106" s="32" t="s">
        <v>123</v>
      </c>
      <c r="H106" s="32" t="s">
        <v>201</v>
      </c>
      <c r="I106" s="32" t="s">
        <v>125</v>
      </c>
      <c r="J106" s="34">
        <v>7.4</v>
      </c>
      <c r="K106" s="35">
        <v>0.46</v>
      </c>
      <c r="L106" s="36">
        <v>0.99</v>
      </c>
      <c r="M106" s="37" t="str">
        <f t="shared" si="7"/>
        <v>H</v>
      </c>
      <c r="N106" s="35">
        <v>21</v>
      </c>
      <c r="O106" s="37" t="str">
        <f t="shared" si="8"/>
        <v>M</v>
      </c>
      <c r="P106" s="39">
        <v>291.2</v>
      </c>
      <c r="Q106" s="37" t="str">
        <f t="shared" si="9"/>
        <v>H</v>
      </c>
      <c r="R106" s="40">
        <v>0.65200000000000002</v>
      </c>
      <c r="S106" s="37" t="str">
        <f t="shared" si="10"/>
        <v>S</v>
      </c>
      <c r="T106" s="40">
        <v>8.2319999999999993</v>
      </c>
      <c r="U106" s="37" t="str">
        <f t="shared" si="11"/>
        <v>S</v>
      </c>
      <c r="V106" s="40">
        <v>9.2899999999999991</v>
      </c>
      <c r="W106" s="37" t="str">
        <f t="shared" si="12"/>
        <v>S</v>
      </c>
      <c r="X106" s="40">
        <v>11.59</v>
      </c>
      <c r="Y106" s="37" t="str">
        <f t="shared" si="13"/>
        <v>S</v>
      </c>
      <c r="Z106" s="20"/>
    </row>
    <row r="107" spans="1:26" s="31" customFormat="1" ht="18" customHeight="1" x14ac:dyDescent="0.25">
      <c r="A107" s="82">
        <v>103</v>
      </c>
      <c r="B107" s="32" t="s">
        <v>229</v>
      </c>
      <c r="C107" s="32" t="s">
        <v>230</v>
      </c>
      <c r="D107" s="32" t="s">
        <v>167</v>
      </c>
      <c r="E107" s="32"/>
      <c r="F107" s="32" t="s">
        <v>122</v>
      </c>
      <c r="G107" s="32" t="s">
        <v>123</v>
      </c>
      <c r="H107" s="32" t="s">
        <v>168</v>
      </c>
      <c r="I107" s="32" t="s">
        <v>125</v>
      </c>
      <c r="J107" s="34">
        <v>7.2</v>
      </c>
      <c r="K107" s="35">
        <v>0.3</v>
      </c>
      <c r="L107" s="36">
        <v>1.22</v>
      </c>
      <c r="M107" s="37" t="str">
        <f t="shared" si="7"/>
        <v>H</v>
      </c>
      <c r="N107" s="35">
        <v>14.24</v>
      </c>
      <c r="O107" s="37" t="str">
        <f t="shared" si="8"/>
        <v>M</v>
      </c>
      <c r="P107" s="39">
        <v>816</v>
      </c>
      <c r="Q107" s="37" t="str">
        <f t="shared" si="9"/>
        <v>H</v>
      </c>
      <c r="R107" s="40">
        <v>1.3859999999999999</v>
      </c>
      <c r="S107" s="37" t="str">
        <f t="shared" si="10"/>
        <v>S</v>
      </c>
      <c r="T107" s="40">
        <v>4.7960000000000003</v>
      </c>
      <c r="U107" s="37" t="str">
        <f t="shared" si="11"/>
        <v>S</v>
      </c>
      <c r="V107" s="40">
        <v>4.3140000000000001</v>
      </c>
      <c r="W107" s="37" t="str">
        <f t="shared" si="12"/>
        <v>D</v>
      </c>
      <c r="X107" s="40">
        <v>8.5540000000000003</v>
      </c>
      <c r="Y107" s="37" t="str">
        <f t="shared" si="13"/>
        <v>S</v>
      </c>
      <c r="Z107" s="20"/>
    </row>
    <row r="108" spans="1:26" s="31" customFormat="1" ht="18" customHeight="1" x14ac:dyDescent="0.25">
      <c r="A108" s="82">
        <v>104</v>
      </c>
      <c r="B108" s="32" t="s">
        <v>231</v>
      </c>
      <c r="C108" s="32" t="s">
        <v>232</v>
      </c>
      <c r="D108" s="32" t="s">
        <v>233</v>
      </c>
      <c r="E108" s="32"/>
      <c r="F108" s="32" t="s">
        <v>122</v>
      </c>
      <c r="G108" s="32" t="s">
        <v>123</v>
      </c>
      <c r="H108" s="32"/>
      <c r="I108" s="32" t="s">
        <v>125</v>
      </c>
      <c r="J108" s="34">
        <v>7.3</v>
      </c>
      <c r="K108" s="35">
        <v>0.48</v>
      </c>
      <c r="L108" s="36">
        <v>0.79</v>
      </c>
      <c r="M108" s="37" t="str">
        <f t="shared" si="7"/>
        <v>H</v>
      </c>
      <c r="N108" s="35">
        <v>12.1</v>
      </c>
      <c r="O108" s="37" t="str">
        <f t="shared" si="8"/>
        <v>M</v>
      </c>
      <c r="P108" s="39">
        <v>69.849999999999994</v>
      </c>
      <c r="Q108" s="37" t="str">
        <f t="shared" si="9"/>
        <v>M</v>
      </c>
      <c r="R108" s="40">
        <v>0.68200000000000005</v>
      </c>
      <c r="S108" s="37" t="str">
        <f t="shared" si="10"/>
        <v>S</v>
      </c>
      <c r="T108" s="40">
        <v>4.0759999999999996</v>
      </c>
      <c r="U108" s="37" t="str">
        <f t="shared" si="11"/>
        <v>S</v>
      </c>
      <c r="V108" s="40">
        <v>15.6</v>
      </c>
      <c r="W108" s="37" t="str">
        <f t="shared" si="12"/>
        <v>S</v>
      </c>
      <c r="X108" s="40">
        <v>16.899999999999999</v>
      </c>
      <c r="Y108" s="37" t="str">
        <f t="shared" si="13"/>
        <v>S</v>
      </c>
      <c r="Z108" s="20"/>
    </row>
    <row r="109" spans="1:26" s="31" customFormat="1" ht="18" customHeight="1" x14ac:dyDescent="0.25">
      <c r="A109" s="82">
        <v>105</v>
      </c>
      <c r="B109" s="32" t="s">
        <v>234</v>
      </c>
      <c r="C109" s="32"/>
      <c r="D109" s="32" t="s">
        <v>235</v>
      </c>
      <c r="E109" s="32"/>
      <c r="F109" s="32" t="s">
        <v>236</v>
      </c>
      <c r="G109" s="32" t="s">
        <v>237</v>
      </c>
      <c r="H109" s="32" t="s">
        <v>238</v>
      </c>
      <c r="I109" s="32"/>
      <c r="J109" s="34">
        <v>8.1</v>
      </c>
      <c r="K109" s="35">
        <v>0.41</v>
      </c>
      <c r="L109" s="36">
        <v>1.93</v>
      </c>
      <c r="M109" s="37" t="str">
        <f t="shared" si="7"/>
        <v>H</v>
      </c>
      <c r="N109" s="52">
        <v>69.760000000000005</v>
      </c>
      <c r="O109" s="37" t="str">
        <f t="shared" si="8"/>
        <v>H</v>
      </c>
      <c r="P109" s="53">
        <v>68.599999999999994</v>
      </c>
      <c r="Q109" s="37" t="str">
        <f t="shared" si="9"/>
        <v>M</v>
      </c>
      <c r="R109" s="40">
        <v>5.3659999999999997</v>
      </c>
      <c r="S109" s="37" t="str">
        <f t="shared" si="10"/>
        <v>S</v>
      </c>
      <c r="T109" s="40">
        <v>0.94599999999999995</v>
      </c>
      <c r="U109" s="37" t="str">
        <f t="shared" si="11"/>
        <v>S</v>
      </c>
      <c r="V109" s="40">
        <v>2.262</v>
      </c>
      <c r="W109" s="37" t="str">
        <f t="shared" si="12"/>
        <v>D</v>
      </c>
      <c r="X109" s="40">
        <v>3.6419999999999999</v>
      </c>
      <c r="Y109" s="37" t="str">
        <f t="shared" si="13"/>
        <v>S</v>
      </c>
      <c r="Z109" s="20"/>
    </row>
    <row r="110" spans="1:26" s="31" customFormat="1" ht="18" customHeight="1" x14ac:dyDescent="0.25">
      <c r="A110" s="82">
        <v>106</v>
      </c>
      <c r="B110" s="32" t="s">
        <v>234</v>
      </c>
      <c r="C110" s="32"/>
      <c r="D110" s="32" t="s">
        <v>235</v>
      </c>
      <c r="E110" s="32"/>
      <c r="F110" s="32" t="s">
        <v>236</v>
      </c>
      <c r="G110" s="32" t="s">
        <v>237</v>
      </c>
      <c r="H110" s="32" t="s">
        <v>239</v>
      </c>
      <c r="I110" s="32"/>
      <c r="J110" s="34">
        <v>8.1</v>
      </c>
      <c r="K110" s="35">
        <v>0.41</v>
      </c>
      <c r="L110" s="36">
        <v>0.8</v>
      </c>
      <c r="M110" s="37" t="str">
        <f t="shared" si="7"/>
        <v>H</v>
      </c>
      <c r="N110" s="52">
        <v>30.26</v>
      </c>
      <c r="O110" s="37" t="str">
        <f t="shared" si="8"/>
        <v>H</v>
      </c>
      <c r="P110" s="53">
        <v>160.26</v>
      </c>
      <c r="Q110" s="37" t="str">
        <f t="shared" si="9"/>
        <v>H</v>
      </c>
      <c r="R110" s="40">
        <v>5.46</v>
      </c>
      <c r="S110" s="37" t="str">
        <f t="shared" si="10"/>
        <v>S</v>
      </c>
      <c r="T110" s="40">
        <v>6.71</v>
      </c>
      <c r="U110" s="37" t="str">
        <f t="shared" si="11"/>
        <v>S</v>
      </c>
      <c r="V110" s="40">
        <v>8.8460000000000001</v>
      </c>
      <c r="W110" s="37" t="str">
        <f t="shared" si="12"/>
        <v>S</v>
      </c>
      <c r="X110" s="40">
        <v>2.3439999999999999</v>
      </c>
      <c r="Y110" s="37" t="str">
        <f t="shared" si="13"/>
        <v>S</v>
      </c>
      <c r="Z110" s="20"/>
    </row>
    <row r="111" spans="1:26" s="31" customFormat="1" ht="18" customHeight="1" x14ac:dyDescent="0.25">
      <c r="A111" s="82">
        <v>107</v>
      </c>
      <c r="B111" s="54" t="s">
        <v>240</v>
      </c>
      <c r="C111" s="32"/>
      <c r="D111" s="54" t="s">
        <v>241</v>
      </c>
      <c r="E111" s="54" t="s">
        <v>242</v>
      </c>
      <c r="F111" s="54" t="s">
        <v>243</v>
      </c>
      <c r="G111" s="32" t="s">
        <v>244</v>
      </c>
      <c r="H111" s="33" t="s">
        <v>245</v>
      </c>
      <c r="I111" s="32" t="s">
        <v>246</v>
      </c>
      <c r="J111" s="34">
        <v>8.1999999999999993</v>
      </c>
      <c r="K111" s="35">
        <v>0.55000000000000004</v>
      </c>
      <c r="L111" s="36">
        <v>0.6</v>
      </c>
      <c r="M111" s="37" t="str">
        <f t="shared" si="7"/>
        <v>M</v>
      </c>
      <c r="N111" s="52">
        <v>5.13</v>
      </c>
      <c r="O111" s="37" t="str">
        <f t="shared" si="8"/>
        <v>L</v>
      </c>
      <c r="P111" s="53">
        <v>149.27000000000001</v>
      </c>
      <c r="Q111" s="37" t="str">
        <f t="shared" si="9"/>
        <v>H</v>
      </c>
      <c r="R111" s="40">
        <v>1.5740000000000001</v>
      </c>
      <c r="S111" s="37" t="str">
        <f t="shared" si="10"/>
        <v>S</v>
      </c>
      <c r="T111" s="40">
        <v>0.64200000000000002</v>
      </c>
      <c r="U111" s="37" t="str">
        <f t="shared" si="11"/>
        <v>S</v>
      </c>
      <c r="V111" s="40">
        <v>3.4820000000000002</v>
      </c>
      <c r="W111" s="37" t="str">
        <f t="shared" si="12"/>
        <v>D</v>
      </c>
      <c r="X111" s="40">
        <v>1.6220000000000001</v>
      </c>
      <c r="Y111" s="37" t="str">
        <f t="shared" si="13"/>
        <v>D</v>
      </c>
      <c r="Z111" s="20"/>
    </row>
    <row r="112" spans="1:26" s="31" customFormat="1" ht="18" customHeight="1" x14ac:dyDescent="0.25">
      <c r="A112" s="82">
        <v>108</v>
      </c>
      <c r="B112" s="54" t="s">
        <v>247</v>
      </c>
      <c r="C112" s="32"/>
      <c r="D112" s="54" t="s">
        <v>241</v>
      </c>
      <c r="E112" s="54" t="s">
        <v>242</v>
      </c>
      <c r="F112" s="54" t="s">
        <v>243</v>
      </c>
      <c r="G112" s="32" t="s">
        <v>244</v>
      </c>
      <c r="H112" s="33" t="s">
        <v>248</v>
      </c>
      <c r="I112" s="32" t="s">
        <v>246</v>
      </c>
      <c r="J112" s="34">
        <v>8.6999999999999993</v>
      </c>
      <c r="K112" s="35">
        <v>0.32</v>
      </c>
      <c r="L112" s="36">
        <v>1.66</v>
      </c>
      <c r="M112" s="37" t="str">
        <f t="shared" si="7"/>
        <v>H</v>
      </c>
      <c r="N112" s="52">
        <v>5.13</v>
      </c>
      <c r="O112" s="37" t="str">
        <f t="shared" si="8"/>
        <v>L</v>
      </c>
      <c r="P112" s="53">
        <v>138.44999999999999</v>
      </c>
      <c r="Q112" s="37" t="str">
        <f t="shared" si="9"/>
        <v>H</v>
      </c>
      <c r="R112" s="40">
        <v>0.90800000000000003</v>
      </c>
      <c r="S112" s="37" t="str">
        <f t="shared" si="10"/>
        <v>S</v>
      </c>
      <c r="T112" s="40">
        <v>0.7</v>
      </c>
      <c r="U112" s="37" t="str">
        <f t="shared" si="11"/>
        <v>S</v>
      </c>
      <c r="V112" s="40">
        <v>2.89</v>
      </c>
      <c r="W112" s="37" t="str">
        <f t="shared" si="12"/>
        <v>D</v>
      </c>
      <c r="X112" s="40">
        <v>1.4339999999999999</v>
      </c>
      <c r="Y112" s="37" t="str">
        <f t="shared" si="13"/>
        <v>D</v>
      </c>
      <c r="Z112" s="20"/>
    </row>
    <row r="113" spans="1:26" s="31" customFormat="1" ht="18" customHeight="1" x14ac:dyDescent="0.25">
      <c r="A113" s="82">
        <v>109</v>
      </c>
      <c r="B113" s="54" t="s">
        <v>249</v>
      </c>
      <c r="C113" s="32"/>
      <c r="D113" s="54" t="s">
        <v>241</v>
      </c>
      <c r="E113" s="54" t="s">
        <v>242</v>
      </c>
      <c r="F113" s="54" t="s">
        <v>243</v>
      </c>
      <c r="G113" s="32" t="s">
        <v>244</v>
      </c>
      <c r="H113" s="33" t="s">
        <v>250</v>
      </c>
      <c r="I113" s="32" t="s">
        <v>246</v>
      </c>
      <c r="J113" s="34">
        <v>8.4</v>
      </c>
      <c r="K113" s="35">
        <v>0.4</v>
      </c>
      <c r="L113" s="36">
        <v>1.26</v>
      </c>
      <c r="M113" s="37" t="str">
        <f t="shared" si="7"/>
        <v>H</v>
      </c>
      <c r="N113" s="52">
        <v>5.13</v>
      </c>
      <c r="O113" s="37" t="str">
        <f t="shared" si="8"/>
        <v>L</v>
      </c>
      <c r="P113" s="53">
        <v>144.54</v>
      </c>
      <c r="Q113" s="37" t="str">
        <f t="shared" si="9"/>
        <v>H</v>
      </c>
      <c r="R113" s="40">
        <v>0.91400000000000003</v>
      </c>
      <c r="S113" s="37" t="str">
        <f t="shared" si="10"/>
        <v>S</v>
      </c>
      <c r="T113" s="40">
        <v>0.52600000000000002</v>
      </c>
      <c r="U113" s="37" t="str">
        <f t="shared" si="11"/>
        <v>S</v>
      </c>
      <c r="V113" s="40">
        <v>2.9279999999999999</v>
      </c>
      <c r="W113" s="37" t="str">
        <f t="shared" si="12"/>
        <v>D</v>
      </c>
      <c r="X113" s="40">
        <v>1.448</v>
      </c>
      <c r="Y113" s="37" t="str">
        <f t="shared" si="13"/>
        <v>D</v>
      </c>
      <c r="Z113" s="20"/>
    </row>
    <row r="114" spans="1:26" s="31" customFormat="1" ht="18" customHeight="1" x14ac:dyDescent="0.25">
      <c r="A114" s="82">
        <v>110</v>
      </c>
      <c r="B114" s="54" t="s">
        <v>251</v>
      </c>
      <c r="C114" s="32"/>
      <c r="D114" s="54" t="s">
        <v>241</v>
      </c>
      <c r="E114" s="54" t="s">
        <v>242</v>
      </c>
      <c r="F114" s="54" t="s">
        <v>243</v>
      </c>
      <c r="G114" s="32" t="s">
        <v>244</v>
      </c>
      <c r="H114" s="33" t="s">
        <v>252</v>
      </c>
      <c r="I114" s="32" t="s">
        <v>246</v>
      </c>
      <c r="J114" s="34">
        <v>7.5</v>
      </c>
      <c r="K114" s="35">
        <v>1.48</v>
      </c>
      <c r="L114" s="36">
        <v>0.93</v>
      </c>
      <c r="M114" s="37" t="str">
        <f t="shared" si="7"/>
        <v>H</v>
      </c>
      <c r="N114" s="52">
        <v>5.13</v>
      </c>
      <c r="O114" s="37" t="str">
        <f t="shared" si="8"/>
        <v>L</v>
      </c>
      <c r="P114" s="53">
        <v>144.16</v>
      </c>
      <c r="Q114" s="37" t="str">
        <f t="shared" si="9"/>
        <v>H</v>
      </c>
      <c r="R114" s="40">
        <v>0.73199999999999998</v>
      </c>
      <c r="S114" s="37" t="str">
        <f t="shared" si="10"/>
        <v>S</v>
      </c>
      <c r="T114" s="40">
        <v>0.64200000000000002</v>
      </c>
      <c r="U114" s="37" t="str">
        <f t="shared" si="11"/>
        <v>S</v>
      </c>
      <c r="V114" s="40">
        <v>3.1859999999999999</v>
      </c>
      <c r="W114" s="37" t="str">
        <f t="shared" si="12"/>
        <v>D</v>
      </c>
      <c r="X114" s="40">
        <v>1.492</v>
      </c>
      <c r="Y114" s="37" t="str">
        <f t="shared" si="13"/>
        <v>D</v>
      </c>
      <c r="Z114" s="20"/>
    </row>
    <row r="115" spans="1:26" s="31" customFormat="1" ht="18" customHeight="1" x14ac:dyDescent="0.25">
      <c r="A115" s="82">
        <v>111</v>
      </c>
      <c r="B115" s="54" t="s">
        <v>253</v>
      </c>
      <c r="C115" s="32"/>
      <c r="D115" s="54" t="s">
        <v>241</v>
      </c>
      <c r="E115" s="54" t="s">
        <v>242</v>
      </c>
      <c r="F115" s="54" t="s">
        <v>243</v>
      </c>
      <c r="G115" s="32" t="s">
        <v>244</v>
      </c>
      <c r="H115" s="33" t="s">
        <v>254</v>
      </c>
      <c r="I115" s="32" t="s">
        <v>246</v>
      </c>
      <c r="J115" s="34">
        <v>8.3000000000000007</v>
      </c>
      <c r="K115" s="35">
        <v>0.69</v>
      </c>
      <c r="L115" s="36">
        <v>0.33</v>
      </c>
      <c r="M115" s="37" t="str">
        <f t="shared" si="7"/>
        <v>L</v>
      </c>
      <c r="N115" s="52">
        <v>5.64</v>
      </c>
      <c r="O115" s="37" t="str">
        <f t="shared" si="8"/>
        <v>L</v>
      </c>
      <c r="P115" s="53">
        <v>618.69000000000005</v>
      </c>
      <c r="Q115" s="37" t="str">
        <f t="shared" si="9"/>
        <v>H</v>
      </c>
      <c r="R115" s="40">
        <v>2.3980000000000001</v>
      </c>
      <c r="S115" s="37" t="str">
        <f t="shared" si="10"/>
        <v>S</v>
      </c>
      <c r="T115" s="40">
        <v>2.42</v>
      </c>
      <c r="U115" s="37" t="str">
        <f t="shared" si="11"/>
        <v>S</v>
      </c>
      <c r="V115" s="40">
        <v>3.964</v>
      </c>
      <c r="W115" s="37" t="str">
        <f t="shared" si="12"/>
        <v>D</v>
      </c>
      <c r="X115" s="40">
        <v>3.5259999999999998</v>
      </c>
      <c r="Y115" s="37" t="str">
        <f t="shared" si="13"/>
        <v>S</v>
      </c>
      <c r="Z115" s="20"/>
    </row>
    <row r="116" spans="1:26" s="31" customFormat="1" ht="18" customHeight="1" x14ac:dyDescent="0.25">
      <c r="A116" s="82">
        <v>112</v>
      </c>
      <c r="B116" s="54" t="s">
        <v>255</v>
      </c>
      <c r="C116" s="32"/>
      <c r="D116" s="54" t="s">
        <v>241</v>
      </c>
      <c r="E116" s="54" t="s">
        <v>242</v>
      </c>
      <c r="F116" s="54" t="s">
        <v>243</v>
      </c>
      <c r="G116" s="32" t="s">
        <v>244</v>
      </c>
      <c r="H116" s="33" t="s">
        <v>256</v>
      </c>
      <c r="I116" s="32" t="s">
        <v>246</v>
      </c>
      <c r="J116" s="34">
        <v>8.1999999999999993</v>
      </c>
      <c r="K116" s="35">
        <v>0.53</v>
      </c>
      <c r="L116" s="36">
        <v>0.6</v>
      </c>
      <c r="M116" s="37" t="str">
        <f t="shared" si="7"/>
        <v>M</v>
      </c>
      <c r="N116" s="52">
        <v>110.29</v>
      </c>
      <c r="O116" s="37" t="str">
        <f t="shared" si="8"/>
        <v>H</v>
      </c>
      <c r="P116" s="53">
        <v>645.13</v>
      </c>
      <c r="Q116" s="37" t="str">
        <f t="shared" si="9"/>
        <v>H</v>
      </c>
      <c r="R116" s="40">
        <v>1.3560000000000001</v>
      </c>
      <c r="S116" s="37" t="str">
        <f t="shared" si="10"/>
        <v>S</v>
      </c>
      <c r="T116" s="40">
        <v>2.2599999999999998</v>
      </c>
      <c r="U116" s="37" t="str">
        <f t="shared" si="11"/>
        <v>S</v>
      </c>
      <c r="V116" s="40">
        <v>3.26</v>
      </c>
      <c r="W116" s="37" t="str">
        <f t="shared" si="12"/>
        <v>D</v>
      </c>
      <c r="X116" s="40">
        <v>3.05</v>
      </c>
      <c r="Y116" s="37" t="str">
        <f t="shared" si="13"/>
        <v>S</v>
      </c>
      <c r="Z116" s="20"/>
    </row>
    <row r="117" spans="1:26" s="31" customFormat="1" ht="18" customHeight="1" x14ac:dyDescent="0.25">
      <c r="A117" s="82">
        <v>113</v>
      </c>
      <c r="B117" s="54" t="s">
        <v>257</v>
      </c>
      <c r="C117" s="32"/>
      <c r="D117" s="54" t="s">
        <v>241</v>
      </c>
      <c r="E117" s="54" t="s">
        <v>242</v>
      </c>
      <c r="F117" s="54" t="s">
        <v>243</v>
      </c>
      <c r="G117" s="32" t="s">
        <v>244</v>
      </c>
      <c r="H117" s="33" t="s">
        <v>258</v>
      </c>
      <c r="I117" s="32" t="s">
        <v>246</v>
      </c>
      <c r="J117" s="34">
        <v>8.3000000000000007</v>
      </c>
      <c r="K117" s="35">
        <v>0.48</v>
      </c>
      <c r="L117" s="36">
        <v>1.4</v>
      </c>
      <c r="M117" s="37" t="str">
        <f t="shared" si="7"/>
        <v>H</v>
      </c>
      <c r="N117" s="52">
        <v>23.6</v>
      </c>
      <c r="O117" s="37" t="str">
        <f t="shared" si="8"/>
        <v>H</v>
      </c>
      <c r="P117" s="53">
        <v>153.52000000000001</v>
      </c>
      <c r="Q117" s="37" t="str">
        <f t="shared" si="9"/>
        <v>H</v>
      </c>
      <c r="R117" s="40">
        <v>0.70799999999999996</v>
      </c>
      <c r="S117" s="37" t="str">
        <f t="shared" si="10"/>
        <v>S</v>
      </c>
      <c r="T117" s="40">
        <v>0.85799999999999998</v>
      </c>
      <c r="U117" s="37" t="str">
        <f t="shared" si="11"/>
        <v>S</v>
      </c>
      <c r="V117" s="40">
        <v>3.3340000000000001</v>
      </c>
      <c r="W117" s="37" t="str">
        <f t="shared" si="12"/>
        <v>D</v>
      </c>
      <c r="X117" s="40">
        <v>1.5780000000000001</v>
      </c>
      <c r="Y117" s="37" t="str">
        <f t="shared" si="13"/>
        <v>D</v>
      </c>
      <c r="Z117" s="20"/>
    </row>
    <row r="118" spans="1:26" s="31" customFormat="1" ht="18" customHeight="1" x14ac:dyDescent="0.25">
      <c r="A118" s="82">
        <v>114</v>
      </c>
      <c r="B118" s="54" t="s">
        <v>259</v>
      </c>
      <c r="C118" s="32"/>
      <c r="D118" s="54" t="s">
        <v>241</v>
      </c>
      <c r="E118" s="54" t="s">
        <v>242</v>
      </c>
      <c r="F118" s="54" t="s">
        <v>243</v>
      </c>
      <c r="G118" s="32" t="s">
        <v>244</v>
      </c>
      <c r="H118" s="33" t="s">
        <v>260</v>
      </c>
      <c r="I118" s="32" t="s">
        <v>246</v>
      </c>
      <c r="J118" s="34">
        <v>8.1999999999999993</v>
      </c>
      <c r="K118" s="35">
        <v>0.4</v>
      </c>
      <c r="L118" s="36">
        <v>1.26</v>
      </c>
      <c r="M118" s="37" t="str">
        <f t="shared" si="7"/>
        <v>H</v>
      </c>
      <c r="N118" s="52">
        <v>113.36</v>
      </c>
      <c r="O118" s="37" t="str">
        <f t="shared" si="8"/>
        <v>H</v>
      </c>
      <c r="P118" s="53">
        <v>816</v>
      </c>
      <c r="Q118" s="37" t="str">
        <f t="shared" si="9"/>
        <v>H</v>
      </c>
      <c r="R118" s="40">
        <v>0.75</v>
      </c>
      <c r="S118" s="37" t="str">
        <f t="shared" si="10"/>
        <v>S</v>
      </c>
      <c r="T118" s="40">
        <v>2.5920000000000001</v>
      </c>
      <c r="U118" s="37" t="str">
        <f t="shared" si="11"/>
        <v>S</v>
      </c>
      <c r="V118" s="40">
        <v>4.26</v>
      </c>
      <c r="W118" s="37" t="str">
        <f t="shared" si="12"/>
        <v>D</v>
      </c>
      <c r="X118" s="40">
        <v>4.1619999999999999</v>
      </c>
      <c r="Y118" s="37" t="str">
        <f t="shared" si="13"/>
        <v>S</v>
      </c>
      <c r="Z118" s="20"/>
    </row>
    <row r="119" spans="1:26" s="31" customFormat="1" ht="18" customHeight="1" x14ac:dyDescent="0.25">
      <c r="A119" s="82">
        <v>115</v>
      </c>
      <c r="B119" s="54" t="s">
        <v>261</v>
      </c>
      <c r="C119" s="32"/>
      <c r="D119" s="54" t="s">
        <v>241</v>
      </c>
      <c r="E119" s="54" t="s">
        <v>242</v>
      </c>
      <c r="F119" s="54" t="s">
        <v>243</v>
      </c>
      <c r="G119" s="32" t="s">
        <v>244</v>
      </c>
      <c r="H119" s="33" t="s">
        <v>262</v>
      </c>
      <c r="I119" s="32" t="s">
        <v>246</v>
      </c>
      <c r="J119" s="34">
        <v>7.7</v>
      </c>
      <c r="K119" s="35">
        <v>1.38</v>
      </c>
      <c r="L119" s="36">
        <v>0.73</v>
      </c>
      <c r="M119" s="37" t="str">
        <f t="shared" si="7"/>
        <v>M</v>
      </c>
      <c r="N119" s="52">
        <v>17.95</v>
      </c>
      <c r="O119" s="37" t="str">
        <f t="shared" si="8"/>
        <v>M</v>
      </c>
      <c r="P119" s="53">
        <v>132.08000000000001</v>
      </c>
      <c r="Q119" s="37" t="str">
        <f t="shared" si="9"/>
        <v>M</v>
      </c>
      <c r="R119" s="40">
        <v>0.64</v>
      </c>
      <c r="S119" s="37" t="str">
        <f t="shared" si="10"/>
        <v>S</v>
      </c>
      <c r="T119" s="40">
        <v>1.046</v>
      </c>
      <c r="U119" s="37" t="str">
        <f t="shared" si="11"/>
        <v>S</v>
      </c>
      <c r="V119" s="40">
        <v>4.0739999999999998</v>
      </c>
      <c r="W119" s="37" t="str">
        <f t="shared" si="12"/>
        <v>D</v>
      </c>
      <c r="X119" s="40">
        <v>1.94</v>
      </c>
      <c r="Y119" s="37" t="str">
        <f t="shared" si="13"/>
        <v>D</v>
      </c>
      <c r="Z119" s="20"/>
    </row>
    <row r="120" spans="1:26" s="31" customFormat="1" ht="18" customHeight="1" x14ac:dyDescent="0.25">
      <c r="A120" s="82">
        <v>116</v>
      </c>
      <c r="B120" s="54" t="s">
        <v>263</v>
      </c>
      <c r="C120" s="32"/>
      <c r="D120" s="54" t="s">
        <v>241</v>
      </c>
      <c r="E120" s="54" t="s">
        <v>242</v>
      </c>
      <c r="F120" s="54" t="s">
        <v>243</v>
      </c>
      <c r="G120" s="32" t="s">
        <v>244</v>
      </c>
      <c r="H120" s="33" t="s">
        <v>264</v>
      </c>
      <c r="I120" s="32" t="s">
        <v>246</v>
      </c>
      <c r="J120" s="34">
        <v>8.1999999999999993</v>
      </c>
      <c r="K120" s="35">
        <v>0.66</v>
      </c>
      <c r="L120" s="36">
        <v>0.53</v>
      </c>
      <c r="M120" s="37" t="str">
        <f t="shared" si="7"/>
        <v>M</v>
      </c>
      <c r="N120" s="52">
        <v>5.13</v>
      </c>
      <c r="O120" s="37" t="str">
        <f t="shared" si="8"/>
        <v>L</v>
      </c>
      <c r="P120" s="53">
        <v>140.72999999999999</v>
      </c>
      <c r="Q120" s="37" t="str">
        <f t="shared" si="9"/>
        <v>H</v>
      </c>
      <c r="R120" s="40">
        <v>0.224</v>
      </c>
      <c r="S120" s="37" t="str">
        <f t="shared" si="10"/>
        <v>D</v>
      </c>
      <c r="T120" s="40">
        <v>1.06</v>
      </c>
      <c r="U120" s="37" t="str">
        <f t="shared" si="11"/>
        <v>S</v>
      </c>
      <c r="V120" s="40">
        <v>4.2220000000000004</v>
      </c>
      <c r="W120" s="37" t="str">
        <f t="shared" si="12"/>
        <v>D</v>
      </c>
      <c r="X120" s="40">
        <v>1.954</v>
      </c>
      <c r="Y120" s="37" t="str">
        <f t="shared" si="13"/>
        <v>D</v>
      </c>
      <c r="Z120" s="20"/>
    </row>
    <row r="121" spans="1:26" s="31" customFormat="1" ht="18" customHeight="1" x14ac:dyDescent="0.25">
      <c r="A121" s="82">
        <v>117</v>
      </c>
      <c r="B121" s="54" t="s">
        <v>265</v>
      </c>
      <c r="C121" s="32"/>
      <c r="D121" s="54" t="s">
        <v>241</v>
      </c>
      <c r="E121" s="54" t="s">
        <v>242</v>
      </c>
      <c r="F121" s="54" t="s">
        <v>243</v>
      </c>
      <c r="G121" s="32" t="s">
        <v>244</v>
      </c>
      <c r="H121" s="33" t="s">
        <v>266</v>
      </c>
      <c r="I121" s="32" t="s">
        <v>246</v>
      </c>
      <c r="J121" s="34">
        <v>8.3000000000000007</v>
      </c>
      <c r="K121" s="35">
        <v>0.49</v>
      </c>
      <c r="L121" s="36">
        <v>0.47</v>
      </c>
      <c r="M121" s="37" t="str">
        <f t="shared" si="7"/>
        <v>L</v>
      </c>
      <c r="N121" s="52">
        <v>5.13</v>
      </c>
      <c r="O121" s="37" t="str">
        <f t="shared" si="8"/>
        <v>L</v>
      </c>
      <c r="P121" s="53">
        <v>185.4</v>
      </c>
      <c r="Q121" s="37" t="str">
        <f t="shared" si="9"/>
        <v>H</v>
      </c>
      <c r="R121" s="40">
        <v>0.99</v>
      </c>
      <c r="S121" s="37" t="str">
        <f t="shared" si="10"/>
        <v>S</v>
      </c>
      <c r="T121" s="40">
        <v>1.1180000000000001</v>
      </c>
      <c r="U121" s="37" t="str">
        <f t="shared" si="11"/>
        <v>S</v>
      </c>
      <c r="V121" s="40">
        <v>3.742</v>
      </c>
      <c r="W121" s="37" t="str">
        <f t="shared" si="12"/>
        <v>D</v>
      </c>
      <c r="X121" s="40">
        <v>1.8520000000000001</v>
      </c>
      <c r="Y121" s="37" t="str">
        <f t="shared" si="13"/>
        <v>D</v>
      </c>
      <c r="Z121" s="20"/>
    </row>
    <row r="122" spans="1:26" s="31" customFormat="1" ht="18" customHeight="1" x14ac:dyDescent="0.25">
      <c r="A122" s="82">
        <v>118</v>
      </c>
      <c r="B122" s="54" t="s">
        <v>267</v>
      </c>
      <c r="C122" s="32"/>
      <c r="D122" s="54" t="s">
        <v>241</v>
      </c>
      <c r="E122" s="54" t="s">
        <v>242</v>
      </c>
      <c r="F122" s="54" t="s">
        <v>243</v>
      </c>
      <c r="G122" s="32" t="s">
        <v>244</v>
      </c>
      <c r="H122" s="33" t="s">
        <v>268</v>
      </c>
      <c r="I122" s="32" t="s">
        <v>246</v>
      </c>
      <c r="J122" s="34">
        <v>8.3000000000000007</v>
      </c>
      <c r="K122" s="35">
        <v>0.39</v>
      </c>
      <c r="L122" s="36">
        <v>0.86</v>
      </c>
      <c r="M122" s="37" t="str">
        <f t="shared" si="7"/>
        <v>H</v>
      </c>
      <c r="N122" s="52">
        <v>5.13</v>
      </c>
      <c r="O122" s="37" t="str">
        <f t="shared" si="8"/>
        <v>L</v>
      </c>
      <c r="P122" s="53">
        <v>139.05000000000001</v>
      </c>
      <c r="Q122" s="37" t="str">
        <f t="shared" si="9"/>
        <v>H</v>
      </c>
      <c r="R122" s="40">
        <v>0.83199999999999996</v>
      </c>
      <c r="S122" s="37" t="str">
        <f t="shared" si="10"/>
        <v>S</v>
      </c>
      <c r="T122" s="40">
        <v>1.1319999999999999</v>
      </c>
      <c r="U122" s="37" t="str">
        <f t="shared" si="11"/>
        <v>S</v>
      </c>
      <c r="V122" s="40">
        <v>3.5939999999999999</v>
      </c>
      <c r="W122" s="37" t="str">
        <f t="shared" si="12"/>
        <v>D</v>
      </c>
      <c r="X122" s="40">
        <v>1.6359999999999999</v>
      </c>
      <c r="Y122" s="37" t="str">
        <f t="shared" si="13"/>
        <v>D</v>
      </c>
      <c r="Z122" s="20"/>
    </row>
    <row r="123" spans="1:26" s="31" customFormat="1" ht="18" customHeight="1" x14ac:dyDescent="0.25">
      <c r="A123" s="82">
        <v>119</v>
      </c>
      <c r="B123" s="54" t="s">
        <v>269</v>
      </c>
      <c r="C123" s="32"/>
      <c r="D123" s="54" t="s">
        <v>241</v>
      </c>
      <c r="E123" s="54" t="s">
        <v>242</v>
      </c>
      <c r="F123" s="54" t="s">
        <v>243</v>
      </c>
      <c r="G123" s="32" t="s">
        <v>244</v>
      </c>
      <c r="H123" s="33" t="s">
        <v>270</v>
      </c>
      <c r="I123" s="32" t="s">
        <v>246</v>
      </c>
      <c r="J123" s="34">
        <v>8.3000000000000007</v>
      </c>
      <c r="K123" s="35">
        <v>0.43</v>
      </c>
      <c r="L123" s="36">
        <v>1.26</v>
      </c>
      <c r="M123" s="37" t="str">
        <f t="shared" si="7"/>
        <v>H</v>
      </c>
      <c r="N123" s="52">
        <v>5.13</v>
      </c>
      <c r="O123" s="37" t="str">
        <f t="shared" si="8"/>
        <v>L</v>
      </c>
      <c r="P123" s="53">
        <v>128.22</v>
      </c>
      <c r="Q123" s="37" t="str">
        <f t="shared" si="9"/>
        <v>M</v>
      </c>
      <c r="R123" s="40">
        <v>1.29</v>
      </c>
      <c r="S123" s="37" t="str">
        <f t="shared" si="10"/>
        <v>S</v>
      </c>
      <c r="T123" s="40">
        <v>0.94599999999999995</v>
      </c>
      <c r="U123" s="37" t="str">
        <f t="shared" si="11"/>
        <v>S</v>
      </c>
      <c r="V123" s="40">
        <v>2.52</v>
      </c>
      <c r="W123" s="37" t="str">
        <f t="shared" si="12"/>
        <v>D</v>
      </c>
      <c r="X123" s="40">
        <v>1.65</v>
      </c>
      <c r="Y123" s="37" t="str">
        <f t="shared" si="13"/>
        <v>D</v>
      </c>
      <c r="Z123" s="20"/>
    </row>
    <row r="124" spans="1:26" s="31" customFormat="1" ht="18" customHeight="1" x14ac:dyDescent="0.25">
      <c r="A124" s="82">
        <v>120</v>
      </c>
      <c r="B124" s="54" t="s">
        <v>271</v>
      </c>
      <c r="C124" s="32"/>
      <c r="D124" s="54" t="s">
        <v>241</v>
      </c>
      <c r="E124" s="54" t="s">
        <v>242</v>
      </c>
      <c r="F124" s="54" t="s">
        <v>243</v>
      </c>
      <c r="G124" s="32" t="s">
        <v>244</v>
      </c>
      <c r="H124" s="33" t="s">
        <v>272</v>
      </c>
      <c r="I124" s="32" t="s">
        <v>246</v>
      </c>
      <c r="J124" s="34">
        <v>8.3000000000000007</v>
      </c>
      <c r="K124" s="35">
        <v>0.37</v>
      </c>
      <c r="L124" s="36">
        <v>1.1299999999999999</v>
      </c>
      <c r="M124" s="37" t="str">
        <f t="shared" si="7"/>
        <v>H</v>
      </c>
      <c r="N124" s="52">
        <v>30.78</v>
      </c>
      <c r="O124" s="37" t="str">
        <f t="shared" si="8"/>
        <v>H</v>
      </c>
      <c r="P124" s="53">
        <v>143.44999999999999</v>
      </c>
      <c r="Q124" s="37" t="str">
        <f t="shared" si="9"/>
        <v>H</v>
      </c>
      <c r="R124" s="40">
        <v>1.05</v>
      </c>
      <c r="S124" s="37" t="str">
        <f t="shared" si="10"/>
        <v>S</v>
      </c>
      <c r="T124" s="40">
        <v>1.0760000000000001</v>
      </c>
      <c r="U124" s="37" t="str">
        <f t="shared" si="11"/>
        <v>S</v>
      </c>
      <c r="V124" s="40">
        <v>3.556</v>
      </c>
      <c r="W124" s="37" t="str">
        <f t="shared" si="12"/>
        <v>D</v>
      </c>
      <c r="X124" s="40">
        <v>1.982</v>
      </c>
      <c r="Y124" s="37" t="str">
        <f t="shared" si="13"/>
        <v>D</v>
      </c>
      <c r="Z124" s="20"/>
    </row>
    <row r="125" spans="1:26" s="31" customFormat="1" ht="18" customHeight="1" x14ac:dyDescent="0.25">
      <c r="A125" s="82">
        <v>121</v>
      </c>
      <c r="B125" s="54" t="s">
        <v>273</v>
      </c>
      <c r="C125" s="32"/>
      <c r="D125" s="54" t="s">
        <v>241</v>
      </c>
      <c r="E125" s="54" t="s">
        <v>242</v>
      </c>
      <c r="F125" s="54" t="s">
        <v>243</v>
      </c>
      <c r="G125" s="32" t="s">
        <v>244</v>
      </c>
      <c r="H125" s="33" t="s">
        <v>274</v>
      </c>
      <c r="I125" s="32" t="s">
        <v>246</v>
      </c>
      <c r="J125" s="34">
        <v>8.6</v>
      </c>
      <c r="K125" s="35">
        <v>0.28000000000000003</v>
      </c>
      <c r="L125" s="36">
        <v>0.93</v>
      </c>
      <c r="M125" s="37" t="str">
        <f t="shared" si="7"/>
        <v>H</v>
      </c>
      <c r="N125" s="52">
        <v>33.340000000000003</v>
      </c>
      <c r="O125" s="37" t="str">
        <f t="shared" si="8"/>
        <v>H</v>
      </c>
      <c r="P125" s="53">
        <v>163.63999999999999</v>
      </c>
      <c r="Q125" s="37" t="str">
        <f t="shared" si="9"/>
        <v>H</v>
      </c>
      <c r="R125" s="40">
        <v>0.32</v>
      </c>
      <c r="S125" s="37" t="str">
        <f t="shared" si="10"/>
        <v>D</v>
      </c>
      <c r="T125" s="40">
        <v>1.046</v>
      </c>
      <c r="U125" s="37" t="str">
        <f t="shared" si="11"/>
        <v>S</v>
      </c>
      <c r="V125" s="40">
        <v>3.15</v>
      </c>
      <c r="W125" s="37" t="str">
        <f t="shared" si="12"/>
        <v>D</v>
      </c>
      <c r="X125" s="40">
        <v>1.738</v>
      </c>
      <c r="Y125" s="37" t="str">
        <f t="shared" si="13"/>
        <v>D</v>
      </c>
      <c r="Z125" s="20"/>
    </row>
    <row r="126" spans="1:26" s="31" customFormat="1" ht="18" customHeight="1" x14ac:dyDescent="0.25">
      <c r="A126" s="82">
        <v>122</v>
      </c>
      <c r="B126" s="54" t="s">
        <v>275</v>
      </c>
      <c r="C126" s="32"/>
      <c r="D126" s="54" t="s">
        <v>241</v>
      </c>
      <c r="E126" s="54" t="s">
        <v>242</v>
      </c>
      <c r="F126" s="54" t="s">
        <v>243</v>
      </c>
      <c r="G126" s="32" t="s">
        <v>244</v>
      </c>
      <c r="H126" s="33" t="s">
        <v>276</v>
      </c>
      <c r="I126" s="32" t="s">
        <v>246</v>
      </c>
      <c r="J126" s="34">
        <v>8.6</v>
      </c>
      <c r="K126" s="35">
        <v>0.28000000000000003</v>
      </c>
      <c r="L126" s="36">
        <v>0.86</v>
      </c>
      <c r="M126" s="37" t="str">
        <f t="shared" si="7"/>
        <v>H</v>
      </c>
      <c r="N126" s="52">
        <v>16.93</v>
      </c>
      <c r="O126" s="37" t="str">
        <f t="shared" si="8"/>
        <v>M</v>
      </c>
      <c r="P126" s="53">
        <v>132.30000000000001</v>
      </c>
      <c r="Q126" s="37" t="str">
        <f t="shared" si="9"/>
        <v>M</v>
      </c>
      <c r="R126" s="40">
        <v>0.85599999999999998</v>
      </c>
      <c r="S126" s="37" t="str">
        <f t="shared" si="10"/>
        <v>S</v>
      </c>
      <c r="T126" s="40">
        <v>1.018</v>
      </c>
      <c r="U126" s="37" t="str">
        <f t="shared" si="11"/>
        <v>S</v>
      </c>
      <c r="V126" s="40">
        <v>2.484</v>
      </c>
      <c r="W126" s="37" t="str">
        <f t="shared" si="12"/>
        <v>D</v>
      </c>
      <c r="X126" s="40">
        <v>1.3620000000000001</v>
      </c>
      <c r="Y126" s="37" t="str">
        <f t="shared" si="13"/>
        <v>D</v>
      </c>
      <c r="Z126" s="20"/>
    </row>
    <row r="127" spans="1:26" s="31" customFormat="1" ht="18" customHeight="1" x14ac:dyDescent="0.25">
      <c r="A127" s="82">
        <v>123</v>
      </c>
      <c r="B127" s="54" t="s">
        <v>277</v>
      </c>
      <c r="C127" s="32"/>
      <c r="D127" s="54" t="s">
        <v>241</v>
      </c>
      <c r="E127" s="54" t="s">
        <v>242</v>
      </c>
      <c r="F127" s="54" t="s">
        <v>243</v>
      </c>
      <c r="G127" s="32" t="s">
        <v>244</v>
      </c>
      <c r="H127" s="33" t="s">
        <v>278</v>
      </c>
      <c r="I127" s="32" t="s">
        <v>246</v>
      </c>
      <c r="J127" s="34">
        <v>8.6</v>
      </c>
      <c r="K127" s="35">
        <v>0.27</v>
      </c>
      <c r="L127" s="36">
        <v>1.1299999999999999</v>
      </c>
      <c r="M127" s="37" t="str">
        <f t="shared" si="7"/>
        <v>H</v>
      </c>
      <c r="N127" s="52">
        <v>10.26</v>
      </c>
      <c r="O127" s="37" t="str">
        <f t="shared" si="8"/>
        <v>M</v>
      </c>
      <c r="P127" s="53">
        <v>143.4</v>
      </c>
      <c r="Q127" s="37" t="str">
        <f t="shared" si="9"/>
        <v>H</v>
      </c>
      <c r="R127" s="40">
        <v>0.80200000000000005</v>
      </c>
      <c r="S127" s="37" t="str">
        <f t="shared" si="10"/>
        <v>S</v>
      </c>
      <c r="T127" s="40">
        <v>1.22</v>
      </c>
      <c r="U127" s="37" t="str">
        <f t="shared" si="11"/>
        <v>S</v>
      </c>
      <c r="V127" s="40">
        <v>2.52</v>
      </c>
      <c r="W127" s="37" t="str">
        <f t="shared" si="12"/>
        <v>D</v>
      </c>
      <c r="X127" s="40">
        <v>2.04</v>
      </c>
      <c r="Y127" s="37" t="str">
        <f t="shared" si="13"/>
        <v>S</v>
      </c>
      <c r="Z127" s="20"/>
    </row>
    <row r="128" spans="1:26" s="31" customFormat="1" ht="18" customHeight="1" x14ac:dyDescent="0.25">
      <c r="A128" s="82">
        <v>124</v>
      </c>
      <c r="B128" s="54" t="s">
        <v>279</v>
      </c>
      <c r="C128" s="32"/>
      <c r="D128" s="54" t="s">
        <v>241</v>
      </c>
      <c r="E128" s="54" t="s">
        <v>242</v>
      </c>
      <c r="F128" s="54" t="s">
        <v>243</v>
      </c>
      <c r="G128" s="32" t="s">
        <v>244</v>
      </c>
      <c r="H128" s="33" t="s">
        <v>280</v>
      </c>
      <c r="I128" s="32" t="s">
        <v>246</v>
      </c>
      <c r="J128" s="34">
        <v>8.6999999999999993</v>
      </c>
      <c r="K128" s="35">
        <v>0.3</v>
      </c>
      <c r="L128" s="36">
        <v>0.93</v>
      </c>
      <c r="M128" s="37" t="str">
        <f t="shared" si="7"/>
        <v>H</v>
      </c>
      <c r="N128" s="52">
        <v>5.13</v>
      </c>
      <c r="O128" s="37" t="str">
        <f t="shared" si="8"/>
        <v>L</v>
      </c>
      <c r="P128" s="53">
        <v>129.41999999999999</v>
      </c>
      <c r="Q128" s="37" t="str">
        <f t="shared" si="9"/>
        <v>M</v>
      </c>
      <c r="R128" s="40">
        <v>0.16</v>
      </c>
      <c r="S128" s="37" t="str">
        <f t="shared" si="10"/>
        <v>D</v>
      </c>
      <c r="T128" s="40">
        <v>1.032</v>
      </c>
      <c r="U128" s="37" t="str">
        <f t="shared" si="11"/>
        <v>S</v>
      </c>
      <c r="V128" s="40">
        <v>2.8159999999999998</v>
      </c>
      <c r="W128" s="37" t="str">
        <f t="shared" si="12"/>
        <v>D</v>
      </c>
      <c r="X128" s="40">
        <v>1.52</v>
      </c>
      <c r="Y128" s="37" t="str">
        <f t="shared" si="13"/>
        <v>D</v>
      </c>
      <c r="Z128" s="20"/>
    </row>
    <row r="129" spans="1:26" s="31" customFormat="1" ht="18" customHeight="1" x14ac:dyDescent="0.25">
      <c r="A129" s="82">
        <v>125</v>
      </c>
      <c r="B129" s="54" t="s">
        <v>281</v>
      </c>
      <c r="C129" s="32"/>
      <c r="D129" s="54" t="s">
        <v>241</v>
      </c>
      <c r="E129" s="54" t="s">
        <v>242</v>
      </c>
      <c r="F129" s="54" t="s">
        <v>243</v>
      </c>
      <c r="G129" s="32" t="s">
        <v>244</v>
      </c>
      <c r="H129" s="33" t="s">
        <v>282</v>
      </c>
      <c r="I129" s="32" t="s">
        <v>246</v>
      </c>
      <c r="J129" s="34">
        <v>8.6999999999999993</v>
      </c>
      <c r="K129" s="35">
        <v>0.25</v>
      </c>
      <c r="L129" s="36">
        <v>0.93</v>
      </c>
      <c r="M129" s="37" t="str">
        <f t="shared" si="7"/>
        <v>H</v>
      </c>
      <c r="N129" s="52">
        <v>5.13</v>
      </c>
      <c r="O129" s="37" t="str">
        <f t="shared" si="8"/>
        <v>L</v>
      </c>
      <c r="P129" s="53">
        <v>135.72999999999999</v>
      </c>
      <c r="Q129" s="37" t="str">
        <f t="shared" si="9"/>
        <v>M</v>
      </c>
      <c r="R129" s="40">
        <v>0.85</v>
      </c>
      <c r="S129" s="37" t="str">
        <f t="shared" si="10"/>
        <v>S</v>
      </c>
      <c r="T129" s="40">
        <v>1.19</v>
      </c>
      <c r="U129" s="37" t="str">
        <f t="shared" si="11"/>
        <v>S</v>
      </c>
      <c r="V129" s="40">
        <v>4.0739999999999998</v>
      </c>
      <c r="W129" s="37" t="str">
        <f t="shared" si="12"/>
        <v>D</v>
      </c>
      <c r="X129" s="40">
        <v>1.8240000000000001</v>
      </c>
      <c r="Y129" s="37" t="str">
        <f t="shared" si="13"/>
        <v>D</v>
      </c>
      <c r="Z129" s="20"/>
    </row>
    <row r="130" spans="1:26" s="31" customFormat="1" ht="18" customHeight="1" x14ac:dyDescent="0.25">
      <c r="A130" s="82">
        <v>126</v>
      </c>
      <c r="B130" s="54" t="s">
        <v>283</v>
      </c>
      <c r="C130" s="32"/>
      <c r="D130" s="54" t="s">
        <v>241</v>
      </c>
      <c r="E130" s="54" t="s">
        <v>242</v>
      </c>
      <c r="F130" s="54" t="s">
        <v>243</v>
      </c>
      <c r="G130" s="32" t="s">
        <v>244</v>
      </c>
      <c r="H130" s="33" t="s">
        <v>284</v>
      </c>
      <c r="I130" s="32" t="s">
        <v>246</v>
      </c>
      <c r="J130" s="34">
        <v>8.6</v>
      </c>
      <c r="K130" s="35">
        <v>0.28999999999999998</v>
      </c>
      <c r="L130" s="36">
        <v>1.1299999999999999</v>
      </c>
      <c r="M130" s="37" t="str">
        <f t="shared" si="7"/>
        <v>H</v>
      </c>
      <c r="N130" s="52">
        <v>5.13</v>
      </c>
      <c r="O130" s="37" t="str">
        <f t="shared" si="8"/>
        <v>L</v>
      </c>
      <c r="P130" s="53">
        <v>137.52000000000001</v>
      </c>
      <c r="Q130" s="37" t="str">
        <f t="shared" si="9"/>
        <v>H</v>
      </c>
      <c r="R130" s="40">
        <v>0.09</v>
      </c>
      <c r="S130" s="37" t="str">
        <f t="shared" si="10"/>
        <v>D</v>
      </c>
      <c r="T130" s="40">
        <v>1.06</v>
      </c>
      <c r="U130" s="37" t="str">
        <f t="shared" si="11"/>
        <v>S</v>
      </c>
      <c r="V130" s="40">
        <v>3.5939999999999999</v>
      </c>
      <c r="W130" s="37" t="str">
        <f t="shared" si="12"/>
        <v>D</v>
      </c>
      <c r="X130" s="40">
        <v>1.3340000000000001</v>
      </c>
      <c r="Y130" s="37" t="str">
        <f t="shared" si="13"/>
        <v>D</v>
      </c>
      <c r="Z130" s="20"/>
    </row>
    <row r="131" spans="1:26" s="31" customFormat="1" ht="18" customHeight="1" x14ac:dyDescent="0.25">
      <c r="A131" s="82">
        <v>127</v>
      </c>
      <c r="B131" s="54" t="s">
        <v>285</v>
      </c>
      <c r="C131" s="32"/>
      <c r="D131" s="54" t="s">
        <v>241</v>
      </c>
      <c r="E131" s="54" t="s">
        <v>242</v>
      </c>
      <c r="F131" s="54" t="s">
        <v>243</v>
      </c>
      <c r="G131" s="32" t="s">
        <v>244</v>
      </c>
      <c r="H131" s="32" t="s">
        <v>286</v>
      </c>
      <c r="I131" s="32" t="s">
        <v>246</v>
      </c>
      <c r="J131" s="34">
        <v>8.6</v>
      </c>
      <c r="K131" s="35">
        <v>0.28999999999999998</v>
      </c>
      <c r="L131" s="36">
        <v>0.93</v>
      </c>
      <c r="M131" s="37" t="str">
        <f t="shared" si="7"/>
        <v>H</v>
      </c>
      <c r="N131" s="52">
        <v>5.13</v>
      </c>
      <c r="O131" s="37" t="str">
        <f t="shared" si="8"/>
        <v>L</v>
      </c>
      <c r="P131" s="53">
        <v>132.19</v>
      </c>
      <c r="Q131" s="37" t="str">
        <f t="shared" si="9"/>
        <v>M</v>
      </c>
      <c r="R131" s="40">
        <v>1.538</v>
      </c>
      <c r="S131" s="37" t="str">
        <f t="shared" si="10"/>
        <v>S</v>
      </c>
      <c r="T131" s="40">
        <v>1.06</v>
      </c>
      <c r="U131" s="37" t="str">
        <f t="shared" si="11"/>
        <v>S</v>
      </c>
      <c r="V131" s="40">
        <v>3.0760000000000001</v>
      </c>
      <c r="W131" s="37" t="str">
        <f t="shared" si="12"/>
        <v>D</v>
      </c>
      <c r="X131" s="40">
        <v>1.5780000000000001</v>
      </c>
      <c r="Y131" s="37" t="str">
        <f t="shared" si="13"/>
        <v>D</v>
      </c>
      <c r="Z131" s="20"/>
    </row>
    <row r="132" spans="1:26" s="31" customFormat="1" ht="18" customHeight="1" x14ac:dyDescent="0.25">
      <c r="A132" s="82">
        <v>128</v>
      </c>
      <c r="B132" s="54" t="s">
        <v>287</v>
      </c>
      <c r="C132" s="32"/>
      <c r="D132" s="54" t="s">
        <v>241</v>
      </c>
      <c r="E132" s="54" t="s">
        <v>242</v>
      </c>
      <c r="F132" s="54" t="s">
        <v>243</v>
      </c>
      <c r="G132" s="32" t="s">
        <v>244</v>
      </c>
      <c r="H132" s="32" t="s">
        <v>288</v>
      </c>
      <c r="I132" s="32" t="s">
        <v>246</v>
      </c>
      <c r="J132" s="34">
        <v>8.6</v>
      </c>
      <c r="K132" s="35">
        <v>0.26</v>
      </c>
      <c r="L132" s="36">
        <v>0.99</v>
      </c>
      <c r="M132" s="37" t="str">
        <f t="shared" si="7"/>
        <v>H</v>
      </c>
      <c r="N132" s="52">
        <v>5.13</v>
      </c>
      <c r="O132" s="37" t="str">
        <f t="shared" si="8"/>
        <v>L</v>
      </c>
      <c r="P132" s="53">
        <v>148.4</v>
      </c>
      <c r="Q132" s="37" t="str">
        <f t="shared" si="9"/>
        <v>H</v>
      </c>
      <c r="R132" s="40">
        <v>0.63800000000000001</v>
      </c>
      <c r="S132" s="37" t="str">
        <f t="shared" si="10"/>
        <v>S</v>
      </c>
      <c r="T132" s="40">
        <v>1.1479999999999999</v>
      </c>
      <c r="U132" s="37" t="str">
        <f t="shared" si="11"/>
        <v>S</v>
      </c>
      <c r="V132" s="40">
        <v>4.26</v>
      </c>
      <c r="W132" s="37" t="str">
        <f t="shared" si="12"/>
        <v>D</v>
      </c>
      <c r="X132" s="40">
        <v>2.0699999999999998</v>
      </c>
      <c r="Y132" s="37" t="str">
        <f t="shared" si="13"/>
        <v>S</v>
      </c>
      <c r="Z132" s="20"/>
    </row>
    <row r="133" spans="1:26" s="31" customFormat="1" ht="18" customHeight="1" x14ac:dyDescent="0.25">
      <c r="A133" s="82">
        <v>129</v>
      </c>
      <c r="B133" s="54" t="s">
        <v>289</v>
      </c>
      <c r="C133" s="32"/>
      <c r="D133" s="54" t="s">
        <v>241</v>
      </c>
      <c r="E133" s="54" t="s">
        <v>242</v>
      </c>
      <c r="F133" s="54" t="s">
        <v>243</v>
      </c>
      <c r="G133" s="32" t="s">
        <v>244</v>
      </c>
      <c r="H133" s="32" t="s">
        <v>290</v>
      </c>
      <c r="I133" s="32" t="s">
        <v>246</v>
      </c>
      <c r="J133" s="34">
        <v>8.6</v>
      </c>
      <c r="K133" s="35">
        <v>0.27</v>
      </c>
      <c r="L133" s="36">
        <v>0.86</v>
      </c>
      <c r="M133" s="37" t="str">
        <f t="shared" ref="M133:M196" si="14">IF(L133&gt;0.75,"H",IF(L133&gt;0.5,"M","L"))</f>
        <v>H</v>
      </c>
      <c r="N133" s="52">
        <v>5.13</v>
      </c>
      <c r="O133" s="37" t="str">
        <f t="shared" ref="O133:O196" si="15">IF(N133&gt;23.2,"H",IF(N133&gt;9.3,"M","L"))</f>
        <v>L</v>
      </c>
      <c r="P133" s="53">
        <v>140.57</v>
      </c>
      <c r="Q133" s="37" t="str">
        <f t="shared" ref="Q133:Q196" si="16">IF(P133&gt;136,"H",IF(P133&gt;58.4,"M","L"))</f>
        <v>H</v>
      </c>
      <c r="R133" s="40">
        <v>0.33</v>
      </c>
      <c r="S133" s="37" t="str">
        <f t="shared" ref="S133:S196" si="17">IF(R133&gt;0.6,"S","D")</f>
        <v>D</v>
      </c>
      <c r="T133" s="40">
        <v>1.6379999999999999</v>
      </c>
      <c r="U133" s="37" t="str">
        <f t="shared" ref="U133:U196" si="18">IF(T133&gt;0.2,"S","D")</f>
        <v>S</v>
      </c>
      <c r="V133" s="40">
        <v>3.4820000000000002</v>
      </c>
      <c r="W133" s="37" t="str">
        <f t="shared" ref="W133:W196" si="19">IF(V133&gt;4.5,"S","D")</f>
        <v>D</v>
      </c>
      <c r="X133" s="40">
        <v>1.6659999999999999</v>
      </c>
      <c r="Y133" s="37" t="str">
        <f t="shared" ref="Y133:Y196" si="20">IF(X133&gt;2,"S","D")</f>
        <v>D</v>
      </c>
      <c r="Z133" s="20"/>
    </row>
    <row r="134" spans="1:26" s="31" customFormat="1" ht="18" customHeight="1" x14ac:dyDescent="0.25">
      <c r="A134" s="82">
        <v>130</v>
      </c>
      <c r="B134" s="54" t="s">
        <v>291</v>
      </c>
      <c r="C134" s="32"/>
      <c r="D134" s="54" t="s">
        <v>241</v>
      </c>
      <c r="E134" s="54" t="s">
        <v>242</v>
      </c>
      <c r="F134" s="54" t="s">
        <v>243</v>
      </c>
      <c r="G134" s="32" t="s">
        <v>244</v>
      </c>
      <c r="H134" s="32" t="s">
        <v>292</v>
      </c>
      <c r="I134" s="32" t="s">
        <v>246</v>
      </c>
      <c r="J134" s="34">
        <v>8.6</v>
      </c>
      <c r="K134" s="35">
        <v>0.25</v>
      </c>
      <c r="L134" s="36">
        <v>0.98</v>
      </c>
      <c r="M134" s="37" t="str">
        <f t="shared" si="14"/>
        <v>H</v>
      </c>
      <c r="N134" s="52">
        <v>16.93</v>
      </c>
      <c r="O134" s="37" t="str">
        <f t="shared" si="15"/>
        <v>M</v>
      </c>
      <c r="P134" s="53">
        <v>135.88999999999999</v>
      </c>
      <c r="Q134" s="37" t="str">
        <f t="shared" si="16"/>
        <v>M</v>
      </c>
      <c r="R134" s="40">
        <v>1.29</v>
      </c>
      <c r="S134" s="37" t="str">
        <f t="shared" si="17"/>
        <v>S</v>
      </c>
      <c r="T134" s="40">
        <v>1.508</v>
      </c>
      <c r="U134" s="37" t="str">
        <f t="shared" si="18"/>
        <v>S</v>
      </c>
      <c r="V134" s="40">
        <v>3.1120000000000001</v>
      </c>
      <c r="W134" s="37" t="str">
        <f t="shared" si="19"/>
        <v>D</v>
      </c>
      <c r="X134" s="40">
        <v>1.722</v>
      </c>
      <c r="Y134" s="37" t="str">
        <f t="shared" si="20"/>
        <v>D</v>
      </c>
      <c r="Z134" s="20"/>
    </row>
    <row r="135" spans="1:26" s="31" customFormat="1" ht="18" customHeight="1" x14ac:dyDescent="0.25">
      <c r="A135" s="82">
        <v>131</v>
      </c>
      <c r="B135" s="54" t="s">
        <v>293</v>
      </c>
      <c r="C135" s="32"/>
      <c r="D135" s="54" t="s">
        <v>241</v>
      </c>
      <c r="E135" s="54" t="s">
        <v>242</v>
      </c>
      <c r="F135" s="54" t="s">
        <v>243</v>
      </c>
      <c r="G135" s="32" t="s">
        <v>244</v>
      </c>
      <c r="H135" s="32" t="s">
        <v>294</v>
      </c>
      <c r="I135" s="32" t="s">
        <v>246</v>
      </c>
      <c r="J135" s="34">
        <v>8.6</v>
      </c>
      <c r="K135" s="35">
        <v>0.25</v>
      </c>
      <c r="L135" s="36">
        <v>0.99</v>
      </c>
      <c r="M135" s="37" t="str">
        <f t="shared" si="14"/>
        <v>H</v>
      </c>
      <c r="N135" s="52">
        <v>5.13</v>
      </c>
      <c r="O135" s="37" t="str">
        <f t="shared" si="15"/>
        <v>L</v>
      </c>
      <c r="P135" s="53">
        <v>138.44999999999999</v>
      </c>
      <c r="Q135" s="37" t="str">
        <f t="shared" si="16"/>
        <v>H</v>
      </c>
      <c r="R135" s="40">
        <v>1.238</v>
      </c>
      <c r="S135" s="37" t="str">
        <f t="shared" si="17"/>
        <v>S</v>
      </c>
      <c r="T135" s="40">
        <v>1.3939999999999999</v>
      </c>
      <c r="U135" s="37" t="str">
        <f t="shared" si="18"/>
        <v>S</v>
      </c>
      <c r="V135" s="40">
        <v>2.89</v>
      </c>
      <c r="W135" s="37" t="str">
        <f t="shared" si="19"/>
        <v>D</v>
      </c>
      <c r="X135" s="40">
        <v>1.6080000000000001</v>
      </c>
      <c r="Y135" s="37" t="str">
        <f t="shared" si="20"/>
        <v>D</v>
      </c>
      <c r="Z135" s="20"/>
    </row>
    <row r="136" spans="1:26" s="31" customFormat="1" ht="18" customHeight="1" x14ac:dyDescent="0.25">
      <c r="A136" s="82">
        <v>132</v>
      </c>
      <c r="B136" s="54" t="s">
        <v>295</v>
      </c>
      <c r="C136" s="32"/>
      <c r="D136" s="54" t="s">
        <v>241</v>
      </c>
      <c r="E136" s="54" t="s">
        <v>242</v>
      </c>
      <c r="F136" s="54" t="s">
        <v>243</v>
      </c>
      <c r="G136" s="32" t="s">
        <v>244</v>
      </c>
      <c r="H136" s="32" t="s">
        <v>296</v>
      </c>
      <c r="I136" s="32" t="s">
        <v>246</v>
      </c>
      <c r="J136" s="34">
        <v>8.5</v>
      </c>
      <c r="K136" s="35">
        <v>0.28000000000000003</v>
      </c>
      <c r="L136" s="36">
        <v>0.99</v>
      </c>
      <c r="M136" s="37" t="str">
        <f t="shared" si="14"/>
        <v>H</v>
      </c>
      <c r="N136" s="52">
        <v>65.66</v>
      </c>
      <c r="O136" s="37" t="str">
        <f t="shared" si="15"/>
        <v>H</v>
      </c>
      <c r="P136" s="53">
        <v>129.74</v>
      </c>
      <c r="Q136" s="37" t="str">
        <f t="shared" si="16"/>
        <v>M</v>
      </c>
      <c r="R136" s="40">
        <v>0.99</v>
      </c>
      <c r="S136" s="37" t="str">
        <f t="shared" si="17"/>
        <v>S</v>
      </c>
      <c r="T136" s="40">
        <v>1.45</v>
      </c>
      <c r="U136" s="37" t="str">
        <f t="shared" si="18"/>
        <v>S</v>
      </c>
      <c r="V136" s="40">
        <v>3.8519999999999999</v>
      </c>
      <c r="W136" s="37" t="str">
        <f t="shared" si="19"/>
        <v>D</v>
      </c>
      <c r="X136" s="40">
        <v>1.91</v>
      </c>
      <c r="Y136" s="37" t="str">
        <f t="shared" si="20"/>
        <v>D</v>
      </c>
      <c r="Z136" s="20"/>
    </row>
    <row r="137" spans="1:26" s="31" customFormat="1" ht="18" customHeight="1" x14ac:dyDescent="0.25">
      <c r="A137" s="82">
        <v>133</v>
      </c>
      <c r="B137" s="54" t="s">
        <v>297</v>
      </c>
      <c r="C137" s="32"/>
      <c r="D137" s="54" t="s">
        <v>241</v>
      </c>
      <c r="E137" s="54" t="s">
        <v>242</v>
      </c>
      <c r="F137" s="54" t="s">
        <v>243</v>
      </c>
      <c r="G137" s="32" t="s">
        <v>244</v>
      </c>
      <c r="H137" s="32" t="s">
        <v>298</v>
      </c>
      <c r="I137" s="32" t="s">
        <v>246</v>
      </c>
      <c r="J137" s="34">
        <v>8.6</v>
      </c>
      <c r="K137" s="35">
        <v>0.28999999999999998</v>
      </c>
      <c r="L137" s="36">
        <v>0.6</v>
      </c>
      <c r="M137" s="37" t="str">
        <f t="shared" si="14"/>
        <v>M</v>
      </c>
      <c r="N137" s="52">
        <v>35.39</v>
      </c>
      <c r="O137" s="37" t="str">
        <f t="shared" si="15"/>
        <v>H</v>
      </c>
      <c r="P137" s="53">
        <v>124.14</v>
      </c>
      <c r="Q137" s="37" t="str">
        <f t="shared" si="16"/>
        <v>M</v>
      </c>
      <c r="R137" s="40">
        <v>1.508</v>
      </c>
      <c r="S137" s="37" t="str">
        <f t="shared" si="17"/>
        <v>S</v>
      </c>
      <c r="T137" s="40">
        <v>1.1040000000000001</v>
      </c>
      <c r="U137" s="37" t="str">
        <f t="shared" si="18"/>
        <v>S</v>
      </c>
      <c r="V137" s="40">
        <v>3.89</v>
      </c>
      <c r="W137" s="37" t="str">
        <f t="shared" si="19"/>
        <v>D</v>
      </c>
      <c r="X137" s="40">
        <v>1.796</v>
      </c>
      <c r="Y137" s="37" t="str">
        <f t="shared" si="20"/>
        <v>D</v>
      </c>
      <c r="Z137" s="20"/>
    </row>
    <row r="138" spans="1:26" s="31" customFormat="1" ht="18" customHeight="1" x14ac:dyDescent="0.25">
      <c r="A138" s="82">
        <v>134</v>
      </c>
      <c r="B138" s="54" t="s">
        <v>299</v>
      </c>
      <c r="C138" s="32"/>
      <c r="D138" s="54" t="s">
        <v>241</v>
      </c>
      <c r="E138" s="54" t="s">
        <v>242</v>
      </c>
      <c r="F138" s="54" t="s">
        <v>243</v>
      </c>
      <c r="G138" s="32" t="s">
        <v>244</v>
      </c>
      <c r="H138" s="32" t="s">
        <v>300</v>
      </c>
      <c r="I138" s="32" t="s">
        <v>246</v>
      </c>
      <c r="J138" s="34">
        <v>8.6</v>
      </c>
      <c r="K138" s="35">
        <v>0.33</v>
      </c>
      <c r="L138" s="36">
        <v>0.98</v>
      </c>
      <c r="M138" s="37" t="str">
        <f t="shared" si="14"/>
        <v>H</v>
      </c>
      <c r="N138" s="52">
        <v>5.13</v>
      </c>
      <c r="O138" s="37" t="str">
        <f t="shared" si="15"/>
        <v>L</v>
      </c>
      <c r="P138" s="53">
        <v>132.08000000000001</v>
      </c>
      <c r="Q138" s="37" t="str">
        <f t="shared" si="16"/>
        <v>M</v>
      </c>
      <c r="R138" s="40">
        <v>1.3440000000000001</v>
      </c>
      <c r="S138" s="37" t="str">
        <f t="shared" si="17"/>
        <v>S</v>
      </c>
      <c r="T138" s="40">
        <v>1.552</v>
      </c>
      <c r="U138" s="37" t="str">
        <f t="shared" si="18"/>
        <v>S</v>
      </c>
      <c r="V138" s="40">
        <v>4.37</v>
      </c>
      <c r="W138" s="37" t="str">
        <f t="shared" si="19"/>
        <v>D</v>
      </c>
      <c r="X138" s="40">
        <v>1.796</v>
      </c>
      <c r="Y138" s="37" t="str">
        <f t="shared" si="20"/>
        <v>D</v>
      </c>
      <c r="Z138" s="20"/>
    </row>
    <row r="139" spans="1:26" s="31" customFormat="1" ht="18" customHeight="1" x14ac:dyDescent="0.25">
      <c r="A139" s="82">
        <v>135</v>
      </c>
      <c r="B139" s="54" t="s">
        <v>301</v>
      </c>
      <c r="C139" s="32"/>
      <c r="D139" s="54" t="s">
        <v>241</v>
      </c>
      <c r="E139" s="54" t="s">
        <v>242</v>
      </c>
      <c r="F139" s="54" t="s">
        <v>243</v>
      </c>
      <c r="G139" s="32" t="s">
        <v>244</v>
      </c>
      <c r="H139" s="32" t="s">
        <v>302</v>
      </c>
      <c r="I139" s="32" t="s">
        <v>246</v>
      </c>
      <c r="J139" s="34">
        <v>8.4</v>
      </c>
      <c r="K139" s="35">
        <v>0.43</v>
      </c>
      <c r="L139" s="36">
        <v>0.99</v>
      </c>
      <c r="M139" s="37" t="str">
        <f t="shared" si="14"/>
        <v>H</v>
      </c>
      <c r="N139" s="52">
        <v>5.13</v>
      </c>
      <c r="O139" s="37" t="str">
        <f t="shared" si="15"/>
        <v>L</v>
      </c>
      <c r="P139" s="53">
        <v>130.72</v>
      </c>
      <c r="Q139" s="37" t="str">
        <f t="shared" si="16"/>
        <v>M</v>
      </c>
      <c r="R139" s="40">
        <v>2.1339999999999999</v>
      </c>
      <c r="S139" s="37" t="str">
        <f t="shared" si="17"/>
        <v>S</v>
      </c>
      <c r="T139" s="40">
        <v>1.696</v>
      </c>
      <c r="U139" s="37" t="str">
        <f t="shared" si="18"/>
        <v>S</v>
      </c>
      <c r="V139" s="40">
        <v>3.3719999999999999</v>
      </c>
      <c r="W139" s="37" t="str">
        <f t="shared" si="19"/>
        <v>D</v>
      </c>
      <c r="X139" s="40">
        <v>2.214</v>
      </c>
      <c r="Y139" s="37" t="str">
        <f t="shared" si="20"/>
        <v>S</v>
      </c>
      <c r="Z139" s="20"/>
    </row>
    <row r="140" spans="1:26" s="31" customFormat="1" ht="18" customHeight="1" x14ac:dyDescent="0.25">
      <c r="A140" s="82">
        <v>136</v>
      </c>
      <c r="B140" s="54" t="s">
        <v>303</v>
      </c>
      <c r="C140" s="32"/>
      <c r="D140" s="54" t="s">
        <v>241</v>
      </c>
      <c r="E140" s="54" t="s">
        <v>242</v>
      </c>
      <c r="F140" s="54" t="s">
        <v>243</v>
      </c>
      <c r="G140" s="32" t="s">
        <v>244</v>
      </c>
      <c r="H140" s="32" t="s">
        <v>304</v>
      </c>
      <c r="I140" s="32" t="s">
        <v>246</v>
      </c>
      <c r="J140" s="34">
        <v>8.5</v>
      </c>
      <c r="K140" s="35">
        <v>0.43</v>
      </c>
      <c r="L140" s="36">
        <v>0.67</v>
      </c>
      <c r="M140" s="37" t="str">
        <f t="shared" si="14"/>
        <v>M</v>
      </c>
      <c r="N140" s="52">
        <v>5.13</v>
      </c>
      <c r="O140" s="37" t="str">
        <f t="shared" si="15"/>
        <v>L</v>
      </c>
      <c r="P140" s="53">
        <v>140.72999999999999</v>
      </c>
      <c r="Q140" s="37" t="str">
        <f t="shared" si="16"/>
        <v>H</v>
      </c>
      <c r="R140" s="40">
        <v>1.756</v>
      </c>
      <c r="S140" s="37" t="str">
        <f t="shared" si="17"/>
        <v>S</v>
      </c>
      <c r="T140" s="40">
        <v>1.5660000000000001</v>
      </c>
      <c r="U140" s="37" t="str">
        <f t="shared" si="18"/>
        <v>S</v>
      </c>
      <c r="V140" s="40">
        <v>3.556</v>
      </c>
      <c r="W140" s="37" t="str">
        <f t="shared" si="19"/>
        <v>D</v>
      </c>
      <c r="X140" s="40">
        <v>2.04</v>
      </c>
      <c r="Y140" s="37" t="str">
        <f t="shared" si="20"/>
        <v>S</v>
      </c>
      <c r="Z140" s="20"/>
    </row>
    <row r="141" spans="1:26" s="31" customFormat="1" ht="18" customHeight="1" x14ac:dyDescent="0.25">
      <c r="A141" s="82">
        <v>137</v>
      </c>
      <c r="B141" s="54" t="s">
        <v>305</v>
      </c>
      <c r="C141" s="32"/>
      <c r="D141" s="54" t="s">
        <v>241</v>
      </c>
      <c r="E141" s="54" t="s">
        <v>242</v>
      </c>
      <c r="F141" s="54" t="s">
        <v>243</v>
      </c>
      <c r="G141" s="32" t="s">
        <v>244</v>
      </c>
      <c r="H141" s="32" t="s">
        <v>306</v>
      </c>
      <c r="I141" s="32" t="s">
        <v>246</v>
      </c>
      <c r="J141" s="34">
        <v>8.6</v>
      </c>
      <c r="K141" s="35">
        <v>0.33</v>
      </c>
      <c r="L141" s="36">
        <v>0.93</v>
      </c>
      <c r="M141" s="37" t="str">
        <f t="shared" si="14"/>
        <v>H</v>
      </c>
      <c r="N141" s="52">
        <v>5.13</v>
      </c>
      <c r="O141" s="37" t="str">
        <f t="shared" si="15"/>
        <v>L</v>
      </c>
      <c r="P141" s="53">
        <v>214.44</v>
      </c>
      <c r="Q141" s="37" t="str">
        <f t="shared" si="16"/>
        <v>H</v>
      </c>
      <c r="R141" s="40">
        <v>1.6319999999999999</v>
      </c>
      <c r="S141" s="37" t="str">
        <f t="shared" si="17"/>
        <v>S</v>
      </c>
      <c r="T141" s="40">
        <v>1.5660000000000001</v>
      </c>
      <c r="U141" s="37" t="str">
        <f t="shared" si="18"/>
        <v>S</v>
      </c>
      <c r="V141" s="40">
        <v>3.89</v>
      </c>
      <c r="W141" s="37" t="str">
        <f t="shared" si="19"/>
        <v>D</v>
      </c>
      <c r="X141" s="40">
        <v>2.3580000000000001</v>
      </c>
      <c r="Y141" s="37" t="str">
        <f t="shared" si="20"/>
        <v>S</v>
      </c>
      <c r="Z141" s="20"/>
    </row>
    <row r="142" spans="1:26" s="31" customFormat="1" ht="18" customHeight="1" x14ac:dyDescent="0.25">
      <c r="A142" s="82">
        <v>138</v>
      </c>
      <c r="B142" s="54" t="s">
        <v>307</v>
      </c>
      <c r="C142" s="32"/>
      <c r="D142" s="54" t="s">
        <v>241</v>
      </c>
      <c r="E142" s="54" t="s">
        <v>242</v>
      </c>
      <c r="F142" s="54" t="s">
        <v>243</v>
      </c>
      <c r="G142" s="32" t="s">
        <v>244</v>
      </c>
      <c r="H142" s="32" t="s">
        <v>308</v>
      </c>
      <c r="I142" s="32" t="s">
        <v>246</v>
      </c>
      <c r="J142" s="34">
        <v>8.6</v>
      </c>
      <c r="K142" s="35">
        <v>0.25</v>
      </c>
      <c r="L142" s="36">
        <v>1.26</v>
      </c>
      <c r="M142" s="37" t="str">
        <f t="shared" si="14"/>
        <v>H</v>
      </c>
      <c r="N142" s="52">
        <v>5.13</v>
      </c>
      <c r="O142" s="37" t="str">
        <f t="shared" si="15"/>
        <v>L</v>
      </c>
      <c r="P142" s="53">
        <v>134.69</v>
      </c>
      <c r="Q142" s="37" t="str">
        <f t="shared" si="16"/>
        <v>M</v>
      </c>
      <c r="R142" s="40">
        <v>1.3680000000000001</v>
      </c>
      <c r="S142" s="37" t="str">
        <f t="shared" si="17"/>
        <v>S</v>
      </c>
      <c r="T142" s="40">
        <v>1.798</v>
      </c>
      <c r="U142" s="37" t="str">
        <f t="shared" si="18"/>
        <v>S</v>
      </c>
      <c r="V142" s="40">
        <v>3.4460000000000002</v>
      </c>
      <c r="W142" s="37" t="str">
        <f t="shared" si="19"/>
        <v>D</v>
      </c>
      <c r="X142" s="40">
        <v>2.488</v>
      </c>
      <c r="Y142" s="37" t="str">
        <f t="shared" si="20"/>
        <v>S</v>
      </c>
      <c r="Z142" s="20"/>
    </row>
    <row r="143" spans="1:26" s="31" customFormat="1" ht="18" customHeight="1" x14ac:dyDescent="0.25">
      <c r="A143" s="82">
        <v>139</v>
      </c>
      <c r="B143" s="54" t="s">
        <v>309</v>
      </c>
      <c r="C143" s="32"/>
      <c r="D143" s="54" t="s">
        <v>241</v>
      </c>
      <c r="E143" s="54" t="s">
        <v>242</v>
      </c>
      <c r="F143" s="54" t="s">
        <v>243</v>
      </c>
      <c r="G143" s="32" t="s">
        <v>244</v>
      </c>
      <c r="H143" s="32" t="s">
        <v>310</v>
      </c>
      <c r="I143" s="32" t="s">
        <v>246</v>
      </c>
      <c r="J143" s="34">
        <v>8.5</v>
      </c>
      <c r="K143" s="35">
        <v>0.27</v>
      </c>
      <c r="L143" s="36">
        <v>0.8</v>
      </c>
      <c r="M143" s="37" t="str">
        <f t="shared" si="14"/>
        <v>H</v>
      </c>
      <c r="N143" s="52">
        <v>5.13</v>
      </c>
      <c r="O143" s="37" t="str">
        <f t="shared" si="15"/>
        <v>L</v>
      </c>
      <c r="P143" s="53">
        <v>138.94</v>
      </c>
      <c r="Q143" s="37" t="str">
        <f t="shared" si="16"/>
        <v>H</v>
      </c>
      <c r="R143" s="40">
        <v>1.81</v>
      </c>
      <c r="S143" s="37" t="str">
        <f t="shared" si="17"/>
        <v>S</v>
      </c>
      <c r="T143" s="40">
        <v>1.5960000000000001</v>
      </c>
      <c r="U143" s="37" t="str">
        <f t="shared" si="18"/>
        <v>S</v>
      </c>
      <c r="V143" s="40">
        <v>4.4080000000000004</v>
      </c>
      <c r="W143" s="37" t="str">
        <f t="shared" si="19"/>
        <v>D</v>
      </c>
      <c r="X143" s="40">
        <v>2.04</v>
      </c>
      <c r="Y143" s="37" t="str">
        <f t="shared" si="20"/>
        <v>S</v>
      </c>
      <c r="Z143" s="20"/>
    </row>
    <row r="144" spans="1:26" s="31" customFormat="1" ht="18" customHeight="1" x14ac:dyDescent="0.25">
      <c r="A144" s="82">
        <v>140</v>
      </c>
      <c r="B144" s="54" t="s">
        <v>311</v>
      </c>
      <c r="C144" s="32"/>
      <c r="D144" s="54" t="s">
        <v>241</v>
      </c>
      <c r="E144" s="54" t="s">
        <v>242</v>
      </c>
      <c r="F144" s="54" t="s">
        <v>243</v>
      </c>
      <c r="G144" s="32" t="s">
        <v>244</v>
      </c>
      <c r="H144" s="32" t="s">
        <v>312</v>
      </c>
      <c r="I144" s="32" t="s">
        <v>246</v>
      </c>
      <c r="J144" s="34">
        <v>8.6</v>
      </c>
      <c r="K144" s="35">
        <v>0.27</v>
      </c>
      <c r="L144" s="36">
        <v>0.86</v>
      </c>
      <c r="M144" s="37" t="str">
        <f t="shared" si="14"/>
        <v>H</v>
      </c>
      <c r="N144" s="52">
        <v>5.13</v>
      </c>
      <c r="O144" s="37" t="str">
        <f t="shared" si="15"/>
        <v>L</v>
      </c>
      <c r="P144" s="53">
        <v>139.59</v>
      </c>
      <c r="Q144" s="37" t="str">
        <f t="shared" si="16"/>
        <v>H</v>
      </c>
      <c r="R144" s="40">
        <v>1.768</v>
      </c>
      <c r="S144" s="37" t="str">
        <f t="shared" si="17"/>
        <v>S</v>
      </c>
      <c r="T144" s="40">
        <v>1.306</v>
      </c>
      <c r="U144" s="37" t="str">
        <f t="shared" si="18"/>
        <v>S</v>
      </c>
      <c r="V144" s="40">
        <v>4.0380000000000003</v>
      </c>
      <c r="W144" s="37" t="str">
        <f t="shared" si="19"/>
        <v>D</v>
      </c>
      <c r="X144" s="40">
        <v>2.04</v>
      </c>
      <c r="Y144" s="37" t="str">
        <f t="shared" si="20"/>
        <v>S</v>
      </c>
      <c r="Z144" s="20"/>
    </row>
    <row r="145" spans="1:26" s="31" customFormat="1" ht="18" customHeight="1" x14ac:dyDescent="0.25">
      <c r="A145" s="82">
        <v>141</v>
      </c>
      <c r="B145" s="54" t="s">
        <v>313</v>
      </c>
      <c r="C145" s="32"/>
      <c r="D145" s="54" t="s">
        <v>241</v>
      </c>
      <c r="E145" s="54" t="s">
        <v>242</v>
      </c>
      <c r="F145" s="54" t="s">
        <v>243</v>
      </c>
      <c r="G145" s="32" t="s">
        <v>244</v>
      </c>
      <c r="H145" s="32" t="s">
        <v>314</v>
      </c>
      <c r="I145" s="32" t="s">
        <v>246</v>
      </c>
      <c r="J145" s="34">
        <v>8.5</v>
      </c>
      <c r="K145" s="35">
        <v>0.33</v>
      </c>
      <c r="L145" s="36">
        <v>0.73</v>
      </c>
      <c r="M145" s="37" t="str">
        <f t="shared" si="14"/>
        <v>M</v>
      </c>
      <c r="N145" s="52">
        <v>8.2100000000000009</v>
      </c>
      <c r="O145" s="37" t="str">
        <f t="shared" si="15"/>
        <v>L</v>
      </c>
      <c r="P145" s="53">
        <v>133.82</v>
      </c>
      <c r="Q145" s="37" t="str">
        <f t="shared" si="16"/>
        <v>M</v>
      </c>
      <c r="R145" s="40">
        <v>1.42</v>
      </c>
      <c r="S145" s="37" t="str">
        <f t="shared" si="17"/>
        <v>S</v>
      </c>
      <c r="T145" s="40">
        <v>1.4359999999999999</v>
      </c>
      <c r="U145" s="37" t="str">
        <f t="shared" si="18"/>
        <v>S</v>
      </c>
      <c r="V145" s="40">
        <v>3.7040000000000002</v>
      </c>
      <c r="W145" s="37" t="str">
        <f t="shared" si="19"/>
        <v>D</v>
      </c>
      <c r="X145" s="40">
        <v>2.17</v>
      </c>
      <c r="Y145" s="37" t="str">
        <f t="shared" si="20"/>
        <v>S</v>
      </c>
      <c r="Z145" s="20"/>
    </row>
    <row r="146" spans="1:26" s="31" customFormat="1" ht="18" customHeight="1" x14ac:dyDescent="0.25">
      <c r="A146" s="82">
        <v>142</v>
      </c>
      <c r="B146" s="54" t="s">
        <v>315</v>
      </c>
      <c r="C146" s="32"/>
      <c r="D146" s="54" t="s">
        <v>241</v>
      </c>
      <c r="E146" s="54" t="s">
        <v>242</v>
      </c>
      <c r="F146" s="54" t="s">
        <v>243</v>
      </c>
      <c r="G146" s="32" t="s">
        <v>244</v>
      </c>
      <c r="H146" s="32" t="s">
        <v>316</v>
      </c>
      <c r="I146" s="32" t="s">
        <v>246</v>
      </c>
      <c r="J146" s="34">
        <v>8.5</v>
      </c>
      <c r="K146" s="35">
        <v>0.27</v>
      </c>
      <c r="L146" s="36">
        <v>0.93</v>
      </c>
      <c r="M146" s="37" t="str">
        <f t="shared" si="14"/>
        <v>H</v>
      </c>
      <c r="N146" s="52">
        <v>5.13</v>
      </c>
      <c r="O146" s="37" t="str">
        <f t="shared" si="15"/>
        <v>L</v>
      </c>
      <c r="P146" s="53">
        <v>143.88999999999999</v>
      </c>
      <c r="Q146" s="37" t="str">
        <f t="shared" si="16"/>
        <v>H</v>
      </c>
      <c r="R146" s="40">
        <v>1.532</v>
      </c>
      <c r="S146" s="37" t="str">
        <f t="shared" si="17"/>
        <v>S</v>
      </c>
      <c r="T146" s="40">
        <v>1.292</v>
      </c>
      <c r="U146" s="37" t="str">
        <f t="shared" si="18"/>
        <v>S</v>
      </c>
      <c r="V146" s="40">
        <v>3.6680000000000001</v>
      </c>
      <c r="W146" s="37" t="str">
        <f t="shared" si="19"/>
        <v>D</v>
      </c>
      <c r="X146" s="40">
        <v>1.8959999999999999</v>
      </c>
      <c r="Y146" s="37" t="str">
        <f t="shared" si="20"/>
        <v>D</v>
      </c>
      <c r="Z146" s="20"/>
    </row>
    <row r="147" spans="1:26" s="31" customFormat="1" ht="18" customHeight="1" x14ac:dyDescent="0.25">
      <c r="A147" s="82">
        <v>143</v>
      </c>
      <c r="B147" s="54" t="s">
        <v>317</v>
      </c>
      <c r="C147" s="32"/>
      <c r="D147" s="54" t="s">
        <v>241</v>
      </c>
      <c r="E147" s="54" t="s">
        <v>242</v>
      </c>
      <c r="F147" s="54" t="s">
        <v>243</v>
      </c>
      <c r="G147" s="32" t="s">
        <v>244</v>
      </c>
      <c r="H147" s="32" t="s">
        <v>318</v>
      </c>
      <c r="I147" s="32" t="s">
        <v>246</v>
      </c>
      <c r="J147" s="34">
        <v>8.5</v>
      </c>
      <c r="K147" s="35">
        <v>0.26</v>
      </c>
      <c r="L147" s="36">
        <v>0.98</v>
      </c>
      <c r="M147" s="37" t="str">
        <f t="shared" si="14"/>
        <v>H</v>
      </c>
      <c r="N147" s="52">
        <v>24.62</v>
      </c>
      <c r="O147" s="37" t="str">
        <f t="shared" si="15"/>
        <v>H</v>
      </c>
      <c r="P147" s="53">
        <v>138.07</v>
      </c>
      <c r="Q147" s="37" t="str">
        <f t="shared" si="16"/>
        <v>H</v>
      </c>
      <c r="R147" s="40">
        <v>1.48</v>
      </c>
      <c r="S147" s="37" t="str">
        <f t="shared" si="17"/>
        <v>S</v>
      </c>
      <c r="T147" s="40">
        <v>1.3779999999999999</v>
      </c>
      <c r="U147" s="37" t="str">
        <f t="shared" si="18"/>
        <v>S</v>
      </c>
      <c r="V147" s="40">
        <v>4.7779999999999996</v>
      </c>
      <c r="W147" s="37" t="str">
        <f t="shared" si="19"/>
        <v>S</v>
      </c>
      <c r="X147" s="40">
        <v>4.4800000000000004</v>
      </c>
      <c r="Y147" s="37" t="str">
        <f t="shared" si="20"/>
        <v>S</v>
      </c>
      <c r="Z147" s="20"/>
    </row>
    <row r="148" spans="1:26" s="31" customFormat="1" ht="18" customHeight="1" x14ac:dyDescent="0.25">
      <c r="A148" s="82">
        <v>144</v>
      </c>
      <c r="B148" s="54" t="s">
        <v>319</v>
      </c>
      <c r="C148" s="32"/>
      <c r="D148" s="54" t="s">
        <v>241</v>
      </c>
      <c r="E148" s="54" t="s">
        <v>242</v>
      </c>
      <c r="F148" s="54" t="s">
        <v>243</v>
      </c>
      <c r="G148" s="32" t="s">
        <v>244</v>
      </c>
      <c r="H148" s="32" t="s">
        <v>320</v>
      </c>
      <c r="I148" s="32" t="s">
        <v>246</v>
      </c>
      <c r="J148" s="34">
        <v>8.5</v>
      </c>
      <c r="K148" s="35">
        <v>0.3</v>
      </c>
      <c r="L148" s="36">
        <v>0.98</v>
      </c>
      <c r="M148" s="37" t="str">
        <f t="shared" si="14"/>
        <v>H</v>
      </c>
      <c r="N148" s="52">
        <v>28.73</v>
      </c>
      <c r="O148" s="37" t="str">
        <f t="shared" si="15"/>
        <v>H</v>
      </c>
      <c r="P148" s="53">
        <v>143.94</v>
      </c>
      <c r="Q148" s="37" t="str">
        <f t="shared" si="16"/>
        <v>H</v>
      </c>
      <c r="R148" s="40">
        <v>1.5740000000000001</v>
      </c>
      <c r="S148" s="37" t="str">
        <f t="shared" si="17"/>
        <v>S</v>
      </c>
      <c r="T148" s="40">
        <v>1.3360000000000001</v>
      </c>
      <c r="U148" s="37" t="str">
        <f t="shared" si="18"/>
        <v>S</v>
      </c>
      <c r="V148" s="40">
        <v>3.26</v>
      </c>
      <c r="W148" s="37" t="str">
        <f t="shared" si="19"/>
        <v>D</v>
      </c>
      <c r="X148" s="40">
        <v>1.752</v>
      </c>
      <c r="Y148" s="37" t="str">
        <f t="shared" si="20"/>
        <v>D</v>
      </c>
      <c r="Z148" s="20"/>
    </row>
    <row r="149" spans="1:26" s="31" customFormat="1" ht="18" customHeight="1" x14ac:dyDescent="0.25">
      <c r="A149" s="82">
        <v>145</v>
      </c>
      <c r="B149" s="54" t="s">
        <v>321</v>
      </c>
      <c r="C149" s="32"/>
      <c r="D149" s="54" t="s">
        <v>241</v>
      </c>
      <c r="E149" s="54" t="s">
        <v>242</v>
      </c>
      <c r="F149" s="54" t="s">
        <v>243</v>
      </c>
      <c r="G149" s="32" t="s">
        <v>244</v>
      </c>
      <c r="H149" s="32" t="s">
        <v>322</v>
      </c>
      <c r="I149" s="32" t="s">
        <v>246</v>
      </c>
      <c r="J149" s="34">
        <v>8.5</v>
      </c>
      <c r="K149" s="35">
        <v>0.25</v>
      </c>
      <c r="L149" s="36">
        <v>0.93</v>
      </c>
      <c r="M149" s="37" t="str">
        <f t="shared" si="14"/>
        <v>H</v>
      </c>
      <c r="N149" s="52">
        <v>5.13</v>
      </c>
      <c r="O149" s="37" t="str">
        <f t="shared" si="15"/>
        <v>L</v>
      </c>
      <c r="P149" s="53">
        <v>141.88</v>
      </c>
      <c r="Q149" s="37" t="str">
        <f t="shared" si="16"/>
        <v>H</v>
      </c>
      <c r="R149" s="40">
        <v>1.3740000000000001</v>
      </c>
      <c r="S149" s="37" t="str">
        <f t="shared" si="17"/>
        <v>S</v>
      </c>
      <c r="T149" s="40">
        <v>1.3939999999999999</v>
      </c>
      <c r="U149" s="37" t="str">
        <f t="shared" si="18"/>
        <v>S</v>
      </c>
      <c r="V149" s="40">
        <v>3.2240000000000002</v>
      </c>
      <c r="W149" s="37" t="str">
        <f t="shared" si="19"/>
        <v>D</v>
      </c>
      <c r="X149" s="40">
        <v>1.694</v>
      </c>
      <c r="Y149" s="37" t="str">
        <f t="shared" si="20"/>
        <v>D</v>
      </c>
      <c r="Z149" s="20"/>
    </row>
    <row r="150" spans="1:26" s="31" customFormat="1" ht="18" customHeight="1" x14ac:dyDescent="0.25">
      <c r="A150" s="82">
        <v>146</v>
      </c>
      <c r="B150" s="54" t="s">
        <v>323</v>
      </c>
      <c r="C150" s="32"/>
      <c r="D150" s="54" t="s">
        <v>241</v>
      </c>
      <c r="E150" s="54" t="s">
        <v>242</v>
      </c>
      <c r="F150" s="54" t="s">
        <v>243</v>
      </c>
      <c r="G150" s="32" t="s">
        <v>244</v>
      </c>
      <c r="H150" s="32" t="s">
        <v>324</v>
      </c>
      <c r="I150" s="32" t="s">
        <v>246</v>
      </c>
      <c r="J150" s="34">
        <v>8.5</v>
      </c>
      <c r="K150" s="35">
        <v>0.26</v>
      </c>
      <c r="L150" s="36">
        <v>0.97</v>
      </c>
      <c r="M150" s="37" t="str">
        <f t="shared" si="14"/>
        <v>H</v>
      </c>
      <c r="N150" s="52">
        <v>59.5</v>
      </c>
      <c r="O150" s="37" t="str">
        <f t="shared" si="15"/>
        <v>H</v>
      </c>
      <c r="P150" s="53">
        <v>146.77000000000001</v>
      </c>
      <c r="Q150" s="37" t="str">
        <f t="shared" si="16"/>
        <v>H</v>
      </c>
      <c r="R150" s="40">
        <v>1.62</v>
      </c>
      <c r="S150" s="37" t="str">
        <f t="shared" si="17"/>
        <v>S</v>
      </c>
      <c r="T150" s="40">
        <v>1.726</v>
      </c>
      <c r="U150" s="37" t="str">
        <f t="shared" si="18"/>
        <v>S</v>
      </c>
      <c r="V150" s="40">
        <v>4.37</v>
      </c>
      <c r="W150" s="37" t="str">
        <f t="shared" si="19"/>
        <v>D</v>
      </c>
      <c r="X150" s="40">
        <v>2.0699999999999998</v>
      </c>
      <c r="Y150" s="37" t="str">
        <f t="shared" si="20"/>
        <v>S</v>
      </c>
      <c r="Z150" s="20"/>
    </row>
    <row r="151" spans="1:26" s="31" customFormat="1" ht="18" customHeight="1" x14ac:dyDescent="0.25">
      <c r="A151" s="82">
        <v>147</v>
      </c>
      <c r="B151" s="54" t="s">
        <v>325</v>
      </c>
      <c r="C151" s="32"/>
      <c r="D151" s="54" t="s">
        <v>241</v>
      </c>
      <c r="E151" s="54" t="s">
        <v>242</v>
      </c>
      <c r="F151" s="54" t="s">
        <v>243</v>
      </c>
      <c r="G151" s="32" t="s">
        <v>244</v>
      </c>
      <c r="H151" s="32" t="s">
        <v>326</v>
      </c>
      <c r="I151" s="32" t="s">
        <v>246</v>
      </c>
      <c r="J151" s="34">
        <v>8.5</v>
      </c>
      <c r="K151" s="35">
        <v>0.26</v>
      </c>
      <c r="L151" s="36">
        <v>0.93</v>
      </c>
      <c r="M151" s="37" t="str">
        <f t="shared" si="14"/>
        <v>H</v>
      </c>
      <c r="N151" s="52">
        <v>65.150000000000006</v>
      </c>
      <c r="O151" s="37" t="str">
        <f t="shared" si="15"/>
        <v>H</v>
      </c>
      <c r="P151" s="53">
        <v>142.19999999999999</v>
      </c>
      <c r="Q151" s="37" t="str">
        <f t="shared" si="16"/>
        <v>H</v>
      </c>
      <c r="R151" s="40">
        <v>1.02</v>
      </c>
      <c r="S151" s="37" t="str">
        <f t="shared" si="17"/>
        <v>S</v>
      </c>
      <c r="T151" s="40">
        <v>1.3939999999999999</v>
      </c>
      <c r="U151" s="37" t="str">
        <f t="shared" si="18"/>
        <v>S</v>
      </c>
      <c r="V151" s="40">
        <v>3.7040000000000002</v>
      </c>
      <c r="W151" s="37" t="str">
        <f t="shared" si="19"/>
        <v>D</v>
      </c>
      <c r="X151" s="40">
        <v>2.012</v>
      </c>
      <c r="Y151" s="37" t="str">
        <f t="shared" si="20"/>
        <v>S</v>
      </c>
      <c r="Z151" s="20"/>
    </row>
    <row r="152" spans="1:26" s="31" customFormat="1" ht="18" customHeight="1" x14ac:dyDescent="0.25">
      <c r="A152" s="82">
        <v>148</v>
      </c>
      <c r="B152" s="54" t="s">
        <v>327</v>
      </c>
      <c r="C152" s="32"/>
      <c r="D152" s="54" t="s">
        <v>241</v>
      </c>
      <c r="E152" s="54" t="s">
        <v>242</v>
      </c>
      <c r="F152" s="54" t="s">
        <v>243</v>
      </c>
      <c r="G152" s="32" t="s">
        <v>244</v>
      </c>
      <c r="H152" s="32" t="s">
        <v>328</v>
      </c>
      <c r="I152" s="32" t="s">
        <v>246</v>
      </c>
      <c r="J152" s="34">
        <v>8.5</v>
      </c>
      <c r="K152" s="35">
        <v>0.26</v>
      </c>
      <c r="L152" s="36">
        <v>0.96</v>
      </c>
      <c r="M152" s="37" t="str">
        <f t="shared" si="14"/>
        <v>H</v>
      </c>
      <c r="N152" s="52">
        <v>8.2100000000000009</v>
      </c>
      <c r="O152" s="37" t="str">
        <f t="shared" si="15"/>
        <v>L</v>
      </c>
      <c r="P152" s="53">
        <v>141.97999999999999</v>
      </c>
      <c r="Q152" s="37" t="str">
        <f t="shared" si="16"/>
        <v>H</v>
      </c>
      <c r="R152" s="40">
        <v>1.78</v>
      </c>
      <c r="S152" s="37" t="str">
        <f t="shared" si="17"/>
        <v>S</v>
      </c>
      <c r="T152" s="40">
        <v>1.4219999999999999</v>
      </c>
      <c r="U152" s="37" t="str">
        <f t="shared" si="18"/>
        <v>S</v>
      </c>
      <c r="V152" s="40">
        <v>3.3719999999999999</v>
      </c>
      <c r="W152" s="37" t="str">
        <f t="shared" si="19"/>
        <v>D</v>
      </c>
      <c r="X152" s="40">
        <v>1.722</v>
      </c>
      <c r="Y152" s="37" t="str">
        <f t="shared" si="20"/>
        <v>D</v>
      </c>
      <c r="Z152" s="20"/>
    </row>
    <row r="153" spans="1:26" s="31" customFormat="1" ht="18" customHeight="1" x14ac:dyDescent="0.25">
      <c r="A153" s="82">
        <v>149</v>
      </c>
      <c r="B153" s="54" t="s">
        <v>329</v>
      </c>
      <c r="C153" s="32"/>
      <c r="D153" s="54" t="s">
        <v>241</v>
      </c>
      <c r="E153" s="54" t="s">
        <v>242</v>
      </c>
      <c r="F153" s="54" t="s">
        <v>243</v>
      </c>
      <c r="G153" s="32" t="s">
        <v>244</v>
      </c>
      <c r="H153" s="32" t="s">
        <v>330</v>
      </c>
      <c r="I153" s="32" t="s">
        <v>246</v>
      </c>
      <c r="J153" s="34">
        <v>8.6</v>
      </c>
      <c r="K153" s="35">
        <v>0.26</v>
      </c>
      <c r="L153" s="36">
        <v>0.96</v>
      </c>
      <c r="M153" s="37" t="str">
        <f t="shared" si="14"/>
        <v>H</v>
      </c>
      <c r="N153" s="52">
        <v>24.62</v>
      </c>
      <c r="O153" s="37" t="str">
        <f t="shared" si="15"/>
        <v>H</v>
      </c>
      <c r="P153" s="53">
        <v>137.96</v>
      </c>
      <c r="Q153" s="37" t="str">
        <f t="shared" si="16"/>
        <v>H</v>
      </c>
      <c r="R153" s="40">
        <v>1.1020000000000001</v>
      </c>
      <c r="S153" s="37" t="str">
        <f t="shared" si="17"/>
        <v>S</v>
      </c>
      <c r="T153" s="40">
        <v>1.278</v>
      </c>
      <c r="U153" s="37" t="str">
        <f t="shared" si="18"/>
        <v>S</v>
      </c>
      <c r="V153" s="40">
        <v>2.78</v>
      </c>
      <c r="W153" s="37" t="str">
        <f t="shared" si="19"/>
        <v>D</v>
      </c>
      <c r="X153" s="40">
        <v>1.6659999999999999</v>
      </c>
      <c r="Y153" s="37" t="str">
        <f t="shared" si="20"/>
        <v>D</v>
      </c>
      <c r="Z153" s="20"/>
    </row>
    <row r="154" spans="1:26" s="31" customFormat="1" ht="18" customHeight="1" x14ac:dyDescent="0.25">
      <c r="A154" s="82">
        <v>150</v>
      </c>
      <c r="B154" s="54" t="s">
        <v>331</v>
      </c>
      <c r="C154" s="32"/>
      <c r="D154" s="54" t="s">
        <v>241</v>
      </c>
      <c r="E154" s="54" t="s">
        <v>242</v>
      </c>
      <c r="F154" s="54" t="s">
        <v>243</v>
      </c>
      <c r="G154" s="32" t="s">
        <v>244</v>
      </c>
      <c r="H154" s="32" t="s">
        <v>332</v>
      </c>
      <c r="I154" s="32" t="s">
        <v>246</v>
      </c>
      <c r="J154" s="34">
        <v>8.5</v>
      </c>
      <c r="K154" s="35">
        <v>0.33</v>
      </c>
      <c r="L154" s="36">
        <v>0.99</v>
      </c>
      <c r="M154" s="37" t="str">
        <f t="shared" si="14"/>
        <v>H</v>
      </c>
      <c r="N154" s="52">
        <v>10.26</v>
      </c>
      <c r="O154" s="37" t="str">
        <f t="shared" si="15"/>
        <v>M</v>
      </c>
      <c r="P154" s="53">
        <v>145.85</v>
      </c>
      <c r="Q154" s="37" t="str">
        <f t="shared" si="16"/>
        <v>H</v>
      </c>
      <c r="R154" s="40">
        <v>0.69</v>
      </c>
      <c r="S154" s="37" t="str">
        <f t="shared" si="17"/>
        <v>S</v>
      </c>
      <c r="T154" s="40">
        <v>1.3640000000000001</v>
      </c>
      <c r="U154" s="37" t="str">
        <f t="shared" si="18"/>
        <v>S</v>
      </c>
      <c r="V154" s="40">
        <v>3.1859999999999999</v>
      </c>
      <c r="W154" s="37" t="str">
        <f t="shared" si="19"/>
        <v>D</v>
      </c>
      <c r="X154" s="40">
        <v>1.708</v>
      </c>
      <c r="Y154" s="37" t="str">
        <f t="shared" si="20"/>
        <v>D</v>
      </c>
      <c r="Z154" s="20"/>
    </row>
    <row r="155" spans="1:26" s="31" customFormat="1" ht="18" customHeight="1" x14ac:dyDescent="0.25">
      <c r="A155" s="82">
        <v>151</v>
      </c>
      <c r="B155" s="54" t="s">
        <v>333</v>
      </c>
      <c r="C155" s="32"/>
      <c r="D155" s="54" t="s">
        <v>241</v>
      </c>
      <c r="E155" s="54" t="s">
        <v>242</v>
      </c>
      <c r="F155" s="54" t="s">
        <v>243</v>
      </c>
      <c r="G155" s="32" t="s">
        <v>244</v>
      </c>
      <c r="H155" s="32" t="s">
        <v>334</v>
      </c>
      <c r="I155" s="32" t="s">
        <v>246</v>
      </c>
      <c r="J155" s="34">
        <v>8.4</v>
      </c>
      <c r="K155" s="35">
        <v>0.43</v>
      </c>
      <c r="L155" s="36">
        <v>0.99</v>
      </c>
      <c r="M155" s="37" t="str">
        <f t="shared" si="14"/>
        <v>H</v>
      </c>
      <c r="N155" s="52">
        <v>5.13</v>
      </c>
      <c r="O155" s="37" t="str">
        <f t="shared" si="15"/>
        <v>L</v>
      </c>
      <c r="P155" s="53">
        <v>91.77</v>
      </c>
      <c r="Q155" s="37" t="str">
        <f t="shared" si="16"/>
        <v>M</v>
      </c>
      <c r="R155" s="40">
        <v>1.4259999999999999</v>
      </c>
      <c r="S155" s="37" t="str">
        <f t="shared" si="17"/>
        <v>S</v>
      </c>
      <c r="T155" s="40">
        <v>1.32</v>
      </c>
      <c r="U155" s="37" t="str">
        <f t="shared" si="18"/>
        <v>S</v>
      </c>
      <c r="V155" s="40">
        <v>3.52</v>
      </c>
      <c r="W155" s="37" t="str">
        <f t="shared" si="19"/>
        <v>D</v>
      </c>
      <c r="X155" s="40">
        <v>1.68</v>
      </c>
      <c r="Y155" s="37" t="str">
        <f t="shared" si="20"/>
        <v>D</v>
      </c>
      <c r="Z155" s="20"/>
    </row>
    <row r="156" spans="1:26" s="31" customFormat="1" ht="18" customHeight="1" x14ac:dyDescent="0.25">
      <c r="A156" s="82">
        <v>152</v>
      </c>
      <c r="B156" s="32" t="s">
        <v>335</v>
      </c>
      <c r="C156" s="32" t="s">
        <v>336</v>
      </c>
      <c r="D156" s="32" t="s">
        <v>337</v>
      </c>
      <c r="E156" s="32" t="s">
        <v>338</v>
      </c>
      <c r="F156" s="32" t="s">
        <v>339</v>
      </c>
      <c r="G156" s="32" t="s">
        <v>237</v>
      </c>
      <c r="H156" s="32" t="s">
        <v>340</v>
      </c>
      <c r="I156" s="32" t="s">
        <v>31</v>
      </c>
      <c r="J156" s="34">
        <v>8.5</v>
      </c>
      <c r="K156" s="35">
        <v>0.28999999999999998</v>
      </c>
      <c r="L156" s="36">
        <v>0.47</v>
      </c>
      <c r="M156" s="37" t="str">
        <f t="shared" si="14"/>
        <v>L</v>
      </c>
      <c r="N156" s="52">
        <v>34.880000000000003</v>
      </c>
      <c r="O156" s="37" t="str">
        <f t="shared" si="15"/>
        <v>H</v>
      </c>
      <c r="P156" s="53">
        <v>94.66</v>
      </c>
      <c r="Q156" s="37" t="str">
        <f t="shared" si="16"/>
        <v>M</v>
      </c>
      <c r="R156" s="40">
        <v>0.81399999999999995</v>
      </c>
      <c r="S156" s="37" t="str">
        <f t="shared" si="17"/>
        <v>S</v>
      </c>
      <c r="T156" s="40">
        <v>1.1479999999999999</v>
      </c>
      <c r="U156" s="37" t="str">
        <f t="shared" si="18"/>
        <v>S</v>
      </c>
      <c r="V156" s="40">
        <v>18.2</v>
      </c>
      <c r="W156" s="37" t="str">
        <f t="shared" si="19"/>
        <v>S</v>
      </c>
      <c r="X156" s="40">
        <v>6.9180000000000001</v>
      </c>
      <c r="Y156" s="37" t="str">
        <f t="shared" si="20"/>
        <v>S</v>
      </c>
      <c r="Z156" s="20"/>
    </row>
    <row r="157" spans="1:26" s="31" customFormat="1" ht="18" customHeight="1" x14ac:dyDescent="0.25">
      <c r="A157" s="82">
        <v>153</v>
      </c>
      <c r="B157" s="32" t="s">
        <v>341</v>
      </c>
      <c r="C157" s="32" t="s">
        <v>342</v>
      </c>
      <c r="D157" s="32" t="s">
        <v>343</v>
      </c>
      <c r="E157" s="32" t="s">
        <v>338</v>
      </c>
      <c r="F157" s="32" t="s">
        <v>339</v>
      </c>
      <c r="G157" s="32" t="s">
        <v>237</v>
      </c>
      <c r="H157" s="32" t="s">
        <v>344</v>
      </c>
      <c r="I157" s="32" t="s">
        <v>31</v>
      </c>
      <c r="J157" s="34">
        <v>8.5</v>
      </c>
      <c r="K157" s="35">
        <v>0.28000000000000003</v>
      </c>
      <c r="L157" s="36">
        <v>0.73</v>
      </c>
      <c r="M157" s="37" t="str">
        <f t="shared" si="14"/>
        <v>M</v>
      </c>
      <c r="N157" s="52">
        <v>5.13</v>
      </c>
      <c r="O157" s="37" t="str">
        <f t="shared" si="15"/>
        <v>L</v>
      </c>
      <c r="P157" s="53">
        <v>89.76</v>
      </c>
      <c r="Q157" s="37" t="str">
        <f t="shared" si="16"/>
        <v>M</v>
      </c>
      <c r="R157" s="40">
        <v>0.74399999999999999</v>
      </c>
      <c r="S157" s="37" t="str">
        <f t="shared" si="17"/>
        <v>S</v>
      </c>
      <c r="T157" s="40">
        <v>1.19</v>
      </c>
      <c r="U157" s="37" t="str">
        <f t="shared" si="18"/>
        <v>S</v>
      </c>
      <c r="V157" s="40">
        <v>0</v>
      </c>
      <c r="W157" s="37" t="str">
        <f t="shared" si="19"/>
        <v>D</v>
      </c>
      <c r="X157" s="40">
        <v>6.4420000000000002</v>
      </c>
      <c r="Y157" s="37" t="str">
        <f t="shared" si="20"/>
        <v>S</v>
      </c>
      <c r="Z157" s="20"/>
    </row>
    <row r="158" spans="1:26" s="31" customFormat="1" ht="18" customHeight="1" x14ac:dyDescent="0.25">
      <c r="A158" s="82">
        <v>154</v>
      </c>
      <c r="B158" s="32" t="s">
        <v>345</v>
      </c>
      <c r="C158" s="32" t="s">
        <v>346</v>
      </c>
      <c r="D158" s="32" t="s">
        <v>337</v>
      </c>
      <c r="E158" s="32" t="s">
        <v>338</v>
      </c>
      <c r="F158" s="32" t="s">
        <v>339</v>
      </c>
      <c r="G158" s="32" t="s">
        <v>237</v>
      </c>
      <c r="H158" s="32" t="s">
        <v>340</v>
      </c>
      <c r="I158" s="32" t="s">
        <v>31</v>
      </c>
      <c r="J158" s="34">
        <v>8.5</v>
      </c>
      <c r="K158" s="35">
        <v>0.25</v>
      </c>
      <c r="L158" s="36">
        <v>0.4</v>
      </c>
      <c r="M158" s="37" t="str">
        <f t="shared" si="14"/>
        <v>L</v>
      </c>
      <c r="N158" s="52">
        <v>5.13</v>
      </c>
      <c r="O158" s="37" t="str">
        <f t="shared" si="15"/>
        <v>L</v>
      </c>
      <c r="P158" s="53">
        <v>83.56</v>
      </c>
      <c r="Q158" s="37" t="str">
        <f t="shared" si="16"/>
        <v>M</v>
      </c>
      <c r="R158" s="40">
        <v>1.18</v>
      </c>
      <c r="S158" s="37" t="str">
        <f t="shared" si="17"/>
        <v>S</v>
      </c>
      <c r="T158" s="40">
        <v>1.032</v>
      </c>
      <c r="U158" s="37" t="str">
        <f t="shared" si="18"/>
        <v>S</v>
      </c>
      <c r="V158" s="40">
        <v>15.58</v>
      </c>
      <c r="W158" s="37" t="str">
        <f t="shared" si="19"/>
        <v>S</v>
      </c>
      <c r="X158" s="40">
        <v>6.282</v>
      </c>
      <c r="Y158" s="37" t="str">
        <f t="shared" si="20"/>
        <v>S</v>
      </c>
      <c r="Z158" s="20"/>
    </row>
    <row r="159" spans="1:26" s="31" customFormat="1" ht="18" customHeight="1" x14ac:dyDescent="0.25">
      <c r="A159" s="82">
        <v>155</v>
      </c>
      <c r="B159" s="32" t="s">
        <v>347</v>
      </c>
      <c r="C159" s="32" t="s">
        <v>348</v>
      </c>
      <c r="D159" s="32" t="s">
        <v>349</v>
      </c>
      <c r="E159" s="32" t="s">
        <v>338</v>
      </c>
      <c r="F159" s="32" t="s">
        <v>339</v>
      </c>
      <c r="G159" s="32" t="s">
        <v>237</v>
      </c>
      <c r="H159" s="32" t="s">
        <v>350</v>
      </c>
      <c r="I159" s="32" t="s">
        <v>31</v>
      </c>
      <c r="J159" s="34">
        <v>8.5</v>
      </c>
      <c r="K159" s="35">
        <v>0.43</v>
      </c>
      <c r="L159" s="36">
        <v>0.67</v>
      </c>
      <c r="M159" s="37" t="str">
        <f t="shared" si="14"/>
        <v>M</v>
      </c>
      <c r="N159" s="52">
        <v>5.13</v>
      </c>
      <c r="O159" s="37" t="str">
        <f t="shared" si="15"/>
        <v>L</v>
      </c>
      <c r="P159" s="53">
        <v>85.24</v>
      </c>
      <c r="Q159" s="37" t="str">
        <f t="shared" si="16"/>
        <v>M</v>
      </c>
      <c r="R159" s="40">
        <v>1.6619999999999999</v>
      </c>
      <c r="S159" s="37" t="str">
        <f t="shared" si="17"/>
        <v>S</v>
      </c>
      <c r="T159" s="40">
        <v>1.248</v>
      </c>
      <c r="U159" s="37" t="str">
        <f t="shared" si="18"/>
        <v>S</v>
      </c>
      <c r="V159" s="40">
        <v>16.170000000000002</v>
      </c>
      <c r="W159" s="37" t="str">
        <f t="shared" si="19"/>
        <v>S</v>
      </c>
      <c r="X159" s="40">
        <v>4.4219999999999997</v>
      </c>
      <c r="Y159" s="37" t="str">
        <f t="shared" si="20"/>
        <v>S</v>
      </c>
      <c r="Z159" s="20"/>
    </row>
    <row r="160" spans="1:26" s="31" customFormat="1" ht="18" customHeight="1" x14ac:dyDescent="0.25">
      <c r="A160" s="82">
        <v>156</v>
      </c>
      <c r="B160" s="32" t="s">
        <v>351</v>
      </c>
      <c r="C160" s="32" t="s">
        <v>352</v>
      </c>
      <c r="D160" s="32" t="s">
        <v>353</v>
      </c>
      <c r="E160" s="32" t="s">
        <v>338</v>
      </c>
      <c r="F160" s="32" t="s">
        <v>339</v>
      </c>
      <c r="G160" s="32" t="s">
        <v>237</v>
      </c>
      <c r="H160" s="32" t="s">
        <v>354</v>
      </c>
      <c r="I160" s="32" t="s">
        <v>31</v>
      </c>
      <c r="J160" s="34">
        <v>8.5</v>
      </c>
      <c r="K160" s="35">
        <v>0.27</v>
      </c>
      <c r="L160" s="36">
        <v>0.73</v>
      </c>
      <c r="M160" s="37" t="str">
        <f t="shared" si="14"/>
        <v>M</v>
      </c>
      <c r="N160" s="52">
        <v>5.13</v>
      </c>
      <c r="O160" s="37" t="str">
        <f t="shared" si="15"/>
        <v>L</v>
      </c>
      <c r="P160" s="53">
        <v>103.14</v>
      </c>
      <c r="Q160" s="37" t="str">
        <f t="shared" si="16"/>
        <v>M</v>
      </c>
      <c r="R160" s="40">
        <v>1.1619999999999999</v>
      </c>
      <c r="S160" s="37" t="str">
        <f t="shared" si="17"/>
        <v>S</v>
      </c>
      <c r="T160" s="40">
        <v>1.032</v>
      </c>
      <c r="U160" s="37" t="str">
        <f t="shared" si="18"/>
        <v>S</v>
      </c>
      <c r="V160" s="40">
        <v>17.72</v>
      </c>
      <c r="W160" s="37" t="str">
        <f t="shared" si="19"/>
        <v>S</v>
      </c>
      <c r="X160" s="40">
        <v>5.258</v>
      </c>
      <c r="Y160" s="37" t="str">
        <f t="shared" si="20"/>
        <v>S</v>
      </c>
      <c r="Z160" s="20"/>
    </row>
    <row r="161" spans="1:26" s="31" customFormat="1" ht="18" customHeight="1" x14ac:dyDescent="0.25">
      <c r="A161" s="82">
        <v>157</v>
      </c>
      <c r="B161" s="32" t="s">
        <v>355</v>
      </c>
      <c r="C161" s="32" t="s">
        <v>356</v>
      </c>
      <c r="D161" s="32" t="s">
        <v>357</v>
      </c>
      <c r="E161" s="32" t="s">
        <v>338</v>
      </c>
      <c r="F161" s="32" t="s">
        <v>339</v>
      </c>
      <c r="G161" s="32" t="s">
        <v>237</v>
      </c>
      <c r="H161" s="32" t="s">
        <v>358</v>
      </c>
      <c r="I161" s="32" t="s">
        <v>31</v>
      </c>
      <c r="J161" s="34">
        <v>8.5</v>
      </c>
      <c r="K161" s="35">
        <v>0.35</v>
      </c>
      <c r="L161" s="36">
        <v>0.99</v>
      </c>
      <c r="M161" s="37" t="str">
        <f t="shared" si="14"/>
        <v>H</v>
      </c>
      <c r="N161" s="52">
        <v>5.13</v>
      </c>
      <c r="O161" s="37" t="str">
        <f t="shared" si="15"/>
        <v>L</v>
      </c>
      <c r="P161" s="53">
        <v>55.87</v>
      </c>
      <c r="Q161" s="37" t="str">
        <f t="shared" si="16"/>
        <v>L</v>
      </c>
      <c r="R161" s="40">
        <v>2.5459999999999998</v>
      </c>
      <c r="S161" s="37" t="str">
        <f t="shared" si="17"/>
        <v>S</v>
      </c>
      <c r="T161" s="40">
        <v>1.018</v>
      </c>
      <c r="U161" s="37" t="str">
        <f t="shared" si="18"/>
        <v>S</v>
      </c>
      <c r="V161" s="40">
        <v>7.8840000000000003</v>
      </c>
      <c r="W161" s="37" t="str">
        <f t="shared" si="19"/>
        <v>S</v>
      </c>
      <c r="X161" s="40">
        <v>15.92</v>
      </c>
      <c r="Y161" s="37" t="str">
        <f t="shared" si="20"/>
        <v>S</v>
      </c>
      <c r="Z161" s="20"/>
    </row>
    <row r="162" spans="1:26" s="31" customFormat="1" ht="18" customHeight="1" x14ac:dyDescent="0.25">
      <c r="A162" s="82">
        <v>158</v>
      </c>
      <c r="B162" s="32" t="s">
        <v>105</v>
      </c>
      <c r="C162" s="32" t="s">
        <v>359</v>
      </c>
      <c r="D162" s="32" t="s">
        <v>360</v>
      </c>
      <c r="E162" s="32" t="s">
        <v>338</v>
      </c>
      <c r="F162" s="32" t="s">
        <v>339</v>
      </c>
      <c r="G162" s="32" t="s">
        <v>237</v>
      </c>
      <c r="H162" s="32" t="s">
        <v>350</v>
      </c>
      <c r="I162" s="32" t="s">
        <v>31</v>
      </c>
      <c r="J162" s="34">
        <v>8</v>
      </c>
      <c r="K162" s="35">
        <v>0.56000000000000005</v>
      </c>
      <c r="L162" s="36">
        <v>0.96</v>
      </c>
      <c r="M162" s="37" t="str">
        <f t="shared" si="14"/>
        <v>H</v>
      </c>
      <c r="N162" s="52">
        <v>7.18</v>
      </c>
      <c r="O162" s="37" t="str">
        <f t="shared" si="15"/>
        <v>L</v>
      </c>
      <c r="P162" s="53">
        <v>89.98</v>
      </c>
      <c r="Q162" s="37" t="str">
        <f t="shared" si="16"/>
        <v>M</v>
      </c>
      <c r="R162" s="40">
        <v>0.996</v>
      </c>
      <c r="S162" s="37" t="str">
        <f t="shared" si="17"/>
        <v>S</v>
      </c>
      <c r="T162" s="40">
        <v>1.19</v>
      </c>
      <c r="U162" s="37" t="str">
        <f t="shared" si="18"/>
        <v>S</v>
      </c>
      <c r="V162" s="40">
        <v>15.17</v>
      </c>
      <c r="W162" s="37" t="str">
        <f t="shared" si="19"/>
        <v>S</v>
      </c>
      <c r="X162" s="40">
        <v>6.4560000000000004</v>
      </c>
      <c r="Y162" s="37" t="str">
        <f t="shared" si="20"/>
        <v>S</v>
      </c>
      <c r="Z162" s="20"/>
    </row>
    <row r="163" spans="1:26" s="31" customFormat="1" ht="18" customHeight="1" x14ac:dyDescent="0.25">
      <c r="A163" s="82">
        <v>159</v>
      </c>
      <c r="B163" s="32" t="s">
        <v>361</v>
      </c>
      <c r="C163" s="32" t="s">
        <v>341</v>
      </c>
      <c r="D163" s="32" t="s">
        <v>343</v>
      </c>
      <c r="E163" s="32" t="s">
        <v>338</v>
      </c>
      <c r="F163" s="32" t="s">
        <v>339</v>
      </c>
      <c r="G163" s="32" t="s">
        <v>237</v>
      </c>
      <c r="H163" s="32" t="s">
        <v>362</v>
      </c>
      <c r="I163" s="32" t="s">
        <v>31</v>
      </c>
      <c r="J163" s="34">
        <v>7.8</v>
      </c>
      <c r="K163" s="35">
        <v>0.49</v>
      </c>
      <c r="L163" s="36">
        <v>0.73</v>
      </c>
      <c r="M163" s="37" t="str">
        <f t="shared" si="14"/>
        <v>M</v>
      </c>
      <c r="N163" s="52">
        <v>52.83</v>
      </c>
      <c r="O163" s="37" t="str">
        <f t="shared" si="15"/>
        <v>H</v>
      </c>
      <c r="P163" s="53">
        <v>90.3</v>
      </c>
      <c r="Q163" s="37" t="str">
        <f t="shared" si="16"/>
        <v>M</v>
      </c>
      <c r="R163" s="40">
        <v>1.6859999999999999</v>
      </c>
      <c r="S163" s="37" t="str">
        <f t="shared" si="17"/>
        <v>S</v>
      </c>
      <c r="T163" s="40">
        <v>1.264</v>
      </c>
      <c r="U163" s="37" t="str">
        <f t="shared" si="18"/>
        <v>S</v>
      </c>
      <c r="V163" s="40">
        <v>9.1419999999999995</v>
      </c>
      <c r="W163" s="37" t="str">
        <f t="shared" si="19"/>
        <v>S</v>
      </c>
      <c r="X163" s="40">
        <v>6.2679999999999998</v>
      </c>
      <c r="Y163" s="37" t="str">
        <f t="shared" si="20"/>
        <v>S</v>
      </c>
      <c r="Z163" s="20"/>
    </row>
    <row r="164" spans="1:26" s="31" customFormat="1" ht="18" customHeight="1" x14ac:dyDescent="0.25">
      <c r="A164" s="82">
        <v>160</v>
      </c>
      <c r="B164" s="32" t="s">
        <v>363</v>
      </c>
      <c r="C164" s="32" t="s">
        <v>364</v>
      </c>
      <c r="D164" s="32" t="s">
        <v>343</v>
      </c>
      <c r="E164" s="32" t="s">
        <v>338</v>
      </c>
      <c r="F164" s="32" t="s">
        <v>339</v>
      </c>
      <c r="G164" s="32" t="s">
        <v>237</v>
      </c>
      <c r="H164" s="32" t="s">
        <v>365</v>
      </c>
      <c r="I164" s="32" t="s">
        <v>31</v>
      </c>
      <c r="J164" s="34">
        <v>8.1999999999999993</v>
      </c>
      <c r="K164" s="35">
        <v>1.35</v>
      </c>
      <c r="L164" s="36">
        <v>0.82</v>
      </c>
      <c r="M164" s="37" t="str">
        <f t="shared" si="14"/>
        <v>H</v>
      </c>
      <c r="N164" s="52">
        <v>18.47</v>
      </c>
      <c r="O164" s="37" t="str">
        <f t="shared" si="15"/>
        <v>M</v>
      </c>
      <c r="P164" s="53">
        <v>94.55</v>
      </c>
      <c r="Q164" s="37" t="str">
        <f t="shared" si="16"/>
        <v>M</v>
      </c>
      <c r="R164" s="40">
        <v>2.21</v>
      </c>
      <c r="S164" s="37" t="str">
        <f t="shared" si="17"/>
        <v>S</v>
      </c>
      <c r="T164" s="40">
        <v>1.3640000000000001</v>
      </c>
      <c r="U164" s="37" t="str">
        <f t="shared" si="18"/>
        <v>S</v>
      </c>
      <c r="V164" s="40">
        <v>20.059999999999999</v>
      </c>
      <c r="W164" s="37" t="str">
        <f t="shared" si="19"/>
        <v>S</v>
      </c>
      <c r="X164" s="40">
        <v>7.22</v>
      </c>
      <c r="Y164" s="37" t="str">
        <f t="shared" si="20"/>
        <v>S</v>
      </c>
      <c r="Z164" s="20"/>
    </row>
    <row r="165" spans="1:26" s="31" customFormat="1" ht="18" customHeight="1" x14ac:dyDescent="0.25">
      <c r="A165" s="82">
        <v>161</v>
      </c>
      <c r="B165" s="32" t="s">
        <v>366</v>
      </c>
      <c r="C165" s="32" t="s">
        <v>367</v>
      </c>
      <c r="D165" s="32" t="s">
        <v>368</v>
      </c>
      <c r="E165" s="32" t="s">
        <v>338</v>
      </c>
      <c r="F165" s="32" t="s">
        <v>339</v>
      </c>
      <c r="G165" s="32" t="s">
        <v>237</v>
      </c>
      <c r="H165" s="32" t="s">
        <v>369</v>
      </c>
      <c r="I165" s="32" t="s">
        <v>31</v>
      </c>
      <c r="J165" s="34">
        <v>8</v>
      </c>
      <c r="K165" s="35">
        <v>1.2</v>
      </c>
      <c r="L165" s="36">
        <v>0.68</v>
      </c>
      <c r="M165" s="37" t="str">
        <f t="shared" si="14"/>
        <v>M</v>
      </c>
      <c r="N165" s="52">
        <v>56.43</v>
      </c>
      <c r="O165" s="37" t="str">
        <f t="shared" si="15"/>
        <v>H</v>
      </c>
      <c r="P165" s="53">
        <v>91.66</v>
      </c>
      <c r="Q165" s="37" t="str">
        <f t="shared" si="16"/>
        <v>M</v>
      </c>
      <c r="R165" s="40">
        <v>2.286</v>
      </c>
      <c r="S165" s="37" t="str">
        <f t="shared" si="17"/>
        <v>S</v>
      </c>
      <c r="T165" s="40">
        <v>1.4219999999999999</v>
      </c>
      <c r="U165" s="37" t="str">
        <f t="shared" si="18"/>
        <v>S</v>
      </c>
      <c r="V165" s="40">
        <v>14.95</v>
      </c>
      <c r="W165" s="37" t="str">
        <f t="shared" si="19"/>
        <v>S</v>
      </c>
      <c r="X165" s="40">
        <v>6.6</v>
      </c>
      <c r="Y165" s="37" t="str">
        <f t="shared" si="20"/>
        <v>S</v>
      </c>
      <c r="Z165" s="20"/>
    </row>
    <row r="166" spans="1:26" s="31" customFormat="1" ht="18" customHeight="1" x14ac:dyDescent="0.25">
      <c r="A166" s="82">
        <v>162</v>
      </c>
      <c r="B166" s="32" t="s">
        <v>355</v>
      </c>
      <c r="C166" s="32" t="s">
        <v>356</v>
      </c>
      <c r="D166" s="32" t="s">
        <v>357</v>
      </c>
      <c r="E166" s="32" t="s">
        <v>338</v>
      </c>
      <c r="F166" s="32" t="s">
        <v>339</v>
      </c>
      <c r="G166" s="32" t="s">
        <v>237</v>
      </c>
      <c r="H166" s="32" t="s">
        <v>370</v>
      </c>
      <c r="I166" s="32" t="s">
        <v>31</v>
      </c>
      <c r="J166" s="34">
        <v>8.4</v>
      </c>
      <c r="K166" s="35">
        <v>0.55000000000000004</v>
      </c>
      <c r="L166" s="36">
        <v>0.95</v>
      </c>
      <c r="M166" s="37" t="str">
        <f t="shared" si="14"/>
        <v>H</v>
      </c>
      <c r="N166" s="52">
        <v>30.78</v>
      </c>
      <c r="O166" s="37" t="str">
        <f t="shared" si="15"/>
        <v>H</v>
      </c>
      <c r="P166" s="53">
        <v>73.44</v>
      </c>
      <c r="Q166" s="37" t="str">
        <f t="shared" si="16"/>
        <v>M</v>
      </c>
      <c r="R166" s="40">
        <v>4.3819999999999997</v>
      </c>
      <c r="S166" s="37" t="str">
        <f t="shared" si="17"/>
        <v>S</v>
      </c>
      <c r="T166" s="40">
        <v>1.032</v>
      </c>
      <c r="U166" s="37" t="str">
        <f t="shared" si="18"/>
        <v>S</v>
      </c>
      <c r="V166" s="40">
        <v>9.8079999999999998</v>
      </c>
      <c r="W166" s="37" t="str">
        <f t="shared" si="19"/>
        <v>S</v>
      </c>
      <c r="X166" s="40">
        <v>19.329999999999998</v>
      </c>
      <c r="Y166" s="37" t="str">
        <f t="shared" si="20"/>
        <v>S</v>
      </c>
      <c r="Z166" s="20"/>
    </row>
    <row r="167" spans="1:26" s="31" customFormat="1" ht="18" customHeight="1" x14ac:dyDescent="0.25">
      <c r="A167" s="82">
        <v>163</v>
      </c>
      <c r="B167" s="32" t="s">
        <v>371</v>
      </c>
      <c r="C167" s="32" t="s">
        <v>372</v>
      </c>
      <c r="D167" s="32" t="s">
        <v>373</v>
      </c>
      <c r="E167" s="32" t="s">
        <v>338</v>
      </c>
      <c r="F167" s="32" t="s">
        <v>339</v>
      </c>
      <c r="G167" s="32" t="s">
        <v>237</v>
      </c>
      <c r="H167" s="32" t="s">
        <v>374</v>
      </c>
      <c r="I167" s="32" t="s">
        <v>31</v>
      </c>
      <c r="J167" s="34">
        <v>8.4</v>
      </c>
      <c r="K167" s="35">
        <v>0.56000000000000005</v>
      </c>
      <c r="L167" s="36">
        <v>0.61</v>
      </c>
      <c r="M167" s="37" t="str">
        <f t="shared" si="14"/>
        <v>M</v>
      </c>
      <c r="N167" s="52">
        <v>41.04</v>
      </c>
      <c r="O167" s="37" t="str">
        <f t="shared" si="15"/>
        <v>H</v>
      </c>
      <c r="P167" s="53">
        <v>87.04</v>
      </c>
      <c r="Q167" s="37" t="str">
        <f t="shared" si="16"/>
        <v>M</v>
      </c>
      <c r="R167" s="40">
        <v>1.032</v>
      </c>
      <c r="S167" s="37" t="str">
        <f t="shared" si="17"/>
        <v>S</v>
      </c>
      <c r="T167" s="40">
        <v>1.1759999999999999</v>
      </c>
      <c r="U167" s="37" t="str">
        <f t="shared" si="18"/>
        <v>S</v>
      </c>
      <c r="V167" s="40">
        <v>16.059999999999999</v>
      </c>
      <c r="W167" s="37" t="str">
        <f t="shared" si="19"/>
        <v>S</v>
      </c>
      <c r="X167" s="40">
        <v>6.0659999999999998</v>
      </c>
      <c r="Y167" s="37" t="str">
        <f t="shared" si="20"/>
        <v>S</v>
      </c>
      <c r="Z167" s="20"/>
    </row>
    <row r="168" spans="1:26" s="31" customFormat="1" ht="18" customHeight="1" x14ac:dyDescent="0.25">
      <c r="A168" s="82">
        <v>164</v>
      </c>
      <c r="B168" s="32" t="s">
        <v>375</v>
      </c>
      <c r="C168" s="32" t="s">
        <v>376</v>
      </c>
      <c r="D168" s="32" t="s">
        <v>338</v>
      </c>
      <c r="E168" s="32" t="s">
        <v>338</v>
      </c>
      <c r="F168" s="32" t="s">
        <v>339</v>
      </c>
      <c r="G168" s="32" t="s">
        <v>237</v>
      </c>
      <c r="H168" s="32" t="s">
        <v>377</v>
      </c>
      <c r="I168" s="32" t="s">
        <v>31</v>
      </c>
      <c r="J168" s="34">
        <v>8.4</v>
      </c>
      <c r="K168" s="35">
        <v>0.45</v>
      </c>
      <c r="L168" s="36">
        <v>0.54</v>
      </c>
      <c r="M168" s="37" t="str">
        <f t="shared" si="14"/>
        <v>M</v>
      </c>
      <c r="N168" s="52">
        <v>79.510000000000005</v>
      </c>
      <c r="O168" s="37" t="str">
        <f t="shared" si="15"/>
        <v>H</v>
      </c>
      <c r="P168" s="53">
        <v>94.93</v>
      </c>
      <c r="Q168" s="37" t="str">
        <f t="shared" si="16"/>
        <v>M</v>
      </c>
      <c r="R168" s="40">
        <v>1.8560000000000001</v>
      </c>
      <c r="S168" s="37" t="str">
        <f t="shared" si="17"/>
        <v>S</v>
      </c>
      <c r="T168" s="40">
        <v>1.264</v>
      </c>
      <c r="U168" s="37" t="str">
        <f t="shared" si="18"/>
        <v>S</v>
      </c>
      <c r="V168" s="40">
        <v>8.6620000000000008</v>
      </c>
      <c r="W168" s="37" t="str">
        <f t="shared" si="19"/>
        <v>S</v>
      </c>
      <c r="X168" s="40">
        <v>5.1280000000000001</v>
      </c>
      <c r="Y168" s="37" t="str">
        <f t="shared" si="20"/>
        <v>S</v>
      </c>
      <c r="Z168" s="20"/>
    </row>
    <row r="169" spans="1:26" s="31" customFormat="1" ht="18" customHeight="1" x14ac:dyDescent="0.25">
      <c r="A169" s="82">
        <v>165</v>
      </c>
      <c r="B169" s="32" t="s">
        <v>378</v>
      </c>
      <c r="C169" s="32" t="s">
        <v>379</v>
      </c>
      <c r="D169" s="32" t="s">
        <v>353</v>
      </c>
      <c r="E169" s="32" t="s">
        <v>338</v>
      </c>
      <c r="F169" s="32" t="s">
        <v>339</v>
      </c>
      <c r="G169" s="32" t="s">
        <v>237</v>
      </c>
      <c r="H169" s="32" t="s">
        <v>380</v>
      </c>
      <c r="I169" s="32" t="s">
        <v>31</v>
      </c>
      <c r="J169" s="34">
        <v>8.4</v>
      </c>
      <c r="K169" s="35">
        <v>0.46</v>
      </c>
      <c r="L169" s="36">
        <v>0.54</v>
      </c>
      <c r="M169" s="37" t="str">
        <f t="shared" si="14"/>
        <v>M</v>
      </c>
      <c r="N169" s="52">
        <v>10.26</v>
      </c>
      <c r="O169" s="37" t="str">
        <f t="shared" si="15"/>
        <v>M</v>
      </c>
      <c r="P169" s="53">
        <v>104.45</v>
      </c>
      <c r="Q169" s="37" t="str">
        <f t="shared" si="16"/>
        <v>M</v>
      </c>
      <c r="R169" s="40">
        <v>2.34</v>
      </c>
      <c r="S169" s="37" t="str">
        <f t="shared" si="17"/>
        <v>S</v>
      </c>
      <c r="T169" s="40">
        <v>1.4219999999999999</v>
      </c>
      <c r="U169" s="37" t="str">
        <f t="shared" si="18"/>
        <v>S</v>
      </c>
      <c r="V169" s="40">
        <v>19.57</v>
      </c>
      <c r="W169" s="37" t="str">
        <f t="shared" si="19"/>
        <v>S</v>
      </c>
      <c r="X169" s="40">
        <v>6.5279999999999996</v>
      </c>
      <c r="Y169" s="37" t="str">
        <f t="shared" si="20"/>
        <v>S</v>
      </c>
      <c r="Z169" s="20"/>
    </row>
    <row r="170" spans="1:26" s="31" customFormat="1" ht="18" customHeight="1" x14ac:dyDescent="0.25">
      <c r="A170" s="82">
        <v>166</v>
      </c>
      <c r="B170" s="32" t="s">
        <v>381</v>
      </c>
      <c r="C170" s="32" t="s">
        <v>356</v>
      </c>
      <c r="D170" s="32" t="s">
        <v>343</v>
      </c>
      <c r="E170" s="32" t="s">
        <v>338</v>
      </c>
      <c r="F170" s="32" t="s">
        <v>339</v>
      </c>
      <c r="G170" s="32" t="s">
        <v>237</v>
      </c>
      <c r="H170" s="32" t="s">
        <v>382</v>
      </c>
      <c r="I170" s="32" t="s">
        <v>31</v>
      </c>
      <c r="J170" s="34">
        <v>8</v>
      </c>
      <c r="K170" s="35">
        <v>0.48</v>
      </c>
      <c r="L170" s="36">
        <v>0.54</v>
      </c>
      <c r="M170" s="37" t="str">
        <f t="shared" si="14"/>
        <v>M</v>
      </c>
      <c r="N170" s="52">
        <v>71.81</v>
      </c>
      <c r="O170" s="37" t="str">
        <f t="shared" si="15"/>
        <v>H</v>
      </c>
      <c r="P170" s="53">
        <v>94</v>
      </c>
      <c r="Q170" s="37" t="str">
        <f t="shared" si="16"/>
        <v>M</v>
      </c>
      <c r="R170" s="40">
        <v>1.486</v>
      </c>
      <c r="S170" s="37" t="str">
        <f t="shared" si="17"/>
        <v>S</v>
      </c>
      <c r="T170" s="40">
        <v>1.1040000000000001</v>
      </c>
      <c r="U170" s="37" t="str">
        <f t="shared" si="18"/>
        <v>S</v>
      </c>
      <c r="V170" s="40">
        <v>15.76</v>
      </c>
      <c r="W170" s="37" t="str">
        <f t="shared" si="19"/>
        <v>S</v>
      </c>
      <c r="X170" s="40">
        <v>5.7640000000000002</v>
      </c>
      <c r="Y170" s="37" t="str">
        <f t="shared" si="20"/>
        <v>S</v>
      </c>
      <c r="Z170" s="20"/>
    </row>
    <row r="171" spans="1:26" s="31" customFormat="1" ht="18" customHeight="1" x14ac:dyDescent="0.25">
      <c r="A171" s="82">
        <v>167</v>
      </c>
      <c r="B171" s="32" t="s">
        <v>383</v>
      </c>
      <c r="C171" s="32" t="s">
        <v>384</v>
      </c>
      <c r="D171" s="32" t="s">
        <v>360</v>
      </c>
      <c r="E171" s="32" t="s">
        <v>338</v>
      </c>
      <c r="F171" s="32" t="s">
        <v>339</v>
      </c>
      <c r="G171" s="32" t="s">
        <v>237</v>
      </c>
      <c r="H171" s="32" t="s">
        <v>385</v>
      </c>
      <c r="I171" s="32" t="s">
        <v>31</v>
      </c>
      <c r="J171" s="34">
        <v>8.1</v>
      </c>
      <c r="K171" s="35">
        <v>0.43</v>
      </c>
      <c r="L171" s="36">
        <v>0.68</v>
      </c>
      <c r="M171" s="37" t="str">
        <f t="shared" si="14"/>
        <v>M</v>
      </c>
      <c r="N171" s="52">
        <v>76.94</v>
      </c>
      <c r="O171" s="37" t="str">
        <f t="shared" si="15"/>
        <v>H</v>
      </c>
      <c r="P171" s="53">
        <v>80.13</v>
      </c>
      <c r="Q171" s="37" t="str">
        <f t="shared" si="16"/>
        <v>M</v>
      </c>
      <c r="R171" s="40">
        <v>2.0099999999999998</v>
      </c>
      <c r="S171" s="37" t="str">
        <f t="shared" si="17"/>
        <v>S</v>
      </c>
      <c r="T171" s="40">
        <v>1.6240000000000001</v>
      </c>
      <c r="U171" s="37" t="str">
        <f t="shared" si="18"/>
        <v>S</v>
      </c>
      <c r="V171" s="40">
        <v>22.98</v>
      </c>
      <c r="W171" s="37" t="str">
        <f t="shared" si="19"/>
        <v>S</v>
      </c>
      <c r="X171" s="40">
        <v>5.7060000000000004</v>
      </c>
      <c r="Y171" s="37" t="str">
        <f t="shared" si="20"/>
        <v>S</v>
      </c>
      <c r="Z171" s="20"/>
    </row>
    <row r="172" spans="1:26" s="31" customFormat="1" ht="18" customHeight="1" x14ac:dyDescent="0.25">
      <c r="A172" s="82">
        <v>168</v>
      </c>
      <c r="B172" s="32" t="s">
        <v>366</v>
      </c>
      <c r="C172" s="32" t="s">
        <v>367</v>
      </c>
      <c r="D172" s="32" t="s">
        <v>368</v>
      </c>
      <c r="E172" s="32" t="s">
        <v>338</v>
      </c>
      <c r="F172" s="32" t="s">
        <v>339</v>
      </c>
      <c r="G172" s="32" t="s">
        <v>237</v>
      </c>
      <c r="H172" s="32" t="s">
        <v>350</v>
      </c>
      <c r="I172" s="32" t="s">
        <v>31</v>
      </c>
      <c r="J172" s="34">
        <v>8</v>
      </c>
      <c r="K172" s="35">
        <v>0.44</v>
      </c>
      <c r="L172" s="36">
        <v>0.61</v>
      </c>
      <c r="M172" s="37" t="str">
        <f t="shared" si="14"/>
        <v>M</v>
      </c>
      <c r="N172" s="52">
        <v>61.56</v>
      </c>
      <c r="O172" s="37" t="str">
        <f t="shared" si="15"/>
        <v>H</v>
      </c>
      <c r="P172" s="53">
        <v>89.92</v>
      </c>
      <c r="Q172" s="37" t="str">
        <f t="shared" si="16"/>
        <v>M</v>
      </c>
      <c r="R172" s="40">
        <v>2.1379999999999999</v>
      </c>
      <c r="S172" s="37" t="str">
        <f t="shared" si="17"/>
        <v>S</v>
      </c>
      <c r="T172" s="40">
        <v>1.248</v>
      </c>
      <c r="U172" s="37" t="str">
        <f t="shared" si="18"/>
        <v>S</v>
      </c>
      <c r="V172" s="40">
        <v>10.33</v>
      </c>
      <c r="W172" s="37" t="str">
        <f t="shared" si="19"/>
        <v>S</v>
      </c>
      <c r="X172" s="40">
        <v>5.36</v>
      </c>
      <c r="Y172" s="37" t="str">
        <f t="shared" si="20"/>
        <v>S</v>
      </c>
      <c r="Z172" s="20"/>
    </row>
    <row r="173" spans="1:26" s="31" customFormat="1" ht="18" customHeight="1" x14ac:dyDescent="0.25">
      <c r="A173" s="82">
        <v>169</v>
      </c>
      <c r="B173" s="32" t="s">
        <v>386</v>
      </c>
      <c r="C173" s="32" t="s">
        <v>387</v>
      </c>
      <c r="D173" s="32" t="s">
        <v>360</v>
      </c>
      <c r="E173" s="32" t="s">
        <v>338</v>
      </c>
      <c r="F173" s="32" t="s">
        <v>339</v>
      </c>
      <c r="G173" s="32" t="s">
        <v>237</v>
      </c>
      <c r="H173" s="32" t="s">
        <v>388</v>
      </c>
      <c r="I173" s="32" t="s">
        <v>31</v>
      </c>
      <c r="J173" s="34">
        <v>8</v>
      </c>
      <c r="K173" s="35">
        <v>0.46</v>
      </c>
      <c r="L173" s="36">
        <v>0.68</v>
      </c>
      <c r="M173" s="37" t="str">
        <f t="shared" si="14"/>
        <v>M</v>
      </c>
      <c r="N173" s="52">
        <v>93.36</v>
      </c>
      <c r="O173" s="37" t="str">
        <f t="shared" si="15"/>
        <v>H</v>
      </c>
      <c r="P173" s="53">
        <v>105.54</v>
      </c>
      <c r="Q173" s="37" t="str">
        <f t="shared" si="16"/>
        <v>M</v>
      </c>
      <c r="R173" s="40">
        <v>1.3260000000000001</v>
      </c>
      <c r="S173" s="37" t="str">
        <f t="shared" si="17"/>
        <v>S</v>
      </c>
      <c r="T173" s="40">
        <v>1.5960000000000001</v>
      </c>
      <c r="U173" s="37" t="str">
        <f t="shared" si="18"/>
        <v>S</v>
      </c>
      <c r="V173" s="40">
        <v>20.86</v>
      </c>
      <c r="W173" s="37" t="str">
        <f t="shared" si="19"/>
        <v>S</v>
      </c>
      <c r="X173" s="40">
        <v>6.0380000000000003</v>
      </c>
      <c r="Y173" s="37" t="str">
        <f t="shared" si="20"/>
        <v>S</v>
      </c>
      <c r="Z173" s="20"/>
    </row>
    <row r="174" spans="1:26" s="31" customFormat="1" ht="18" customHeight="1" x14ac:dyDescent="0.25">
      <c r="A174" s="82">
        <v>170</v>
      </c>
      <c r="B174" s="32" t="s">
        <v>347</v>
      </c>
      <c r="C174" s="32" t="s">
        <v>389</v>
      </c>
      <c r="D174" s="32" t="s">
        <v>390</v>
      </c>
      <c r="E174" s="32" t="s">
        <v>338</v>
      </c>
      <c r="F174" s="32" t="s">
        <v>339</v>
      </c>
      <c r="G174" s="32" t="s">
        <v>237</v>
      </c>
      <c r="H174" s="32" t="s">
        <v>391</v>
      </c>
      <c r="I174" s="32" t="s">
        <v>31</v>
      </c>
      <c r="J174" s="34">
        <v>8</v>
      </c>
      <c r="K174" s="35">
        <v>0.44</v>
      </c>
      <c r="L174" s="36">
        <v>0.54</v>
      </c>
      <c r="M174" s="37" t="str">
        <f t="shared" si="14"/>
        <v>M</v>
      </c>
      <c r="N174" s="52">
        <v>91.31</v>
      </c>
      <c r="O174" s="37" t="str">
        <f t="shared" si="15"/>
        <v>H</v>
      </c>
      <c r="P174" s="53">
        <v>118.76</v>
      </c>
      <c r="Q174" s="37" t="str">
        <f t="shared" si="16"/>
        <v>M</v>
      </c>
      <c r="R174" s="40">
        <v>1.1200000000000001</v>
      </c>
      <c r="S174" s="37" t="str">
        <f t="shared" si="17"/>
        <v>S</v>
      </c>
      <c r="T174" s="40">
        <v>1.6240000000000001</v>
      </c>
      <c r="U174" s="37" t="str">
        <f t="shared" si="18"/>
        <v>S</v>
      </c>
      <c r="V174" s="40">
        <v>20.5</v>
      </c>
      <c r="W174" s="37" t="str">
        <f t="shared" si="19"/>
        <v>S</v>
      </c>
      <c r="X174" s="40">
        <v>5.0279999999999996</v>
      </c>
      <c r="Y174" s="37" t="str">
        <f t="shared" si="20"/>
        <v>S</v>
      </c>
      <c r="Z174" s="20"/>
    </row>
    <row r="175" spans="1:26" s="31" customFormat="1" ht="18" customHeight="1" x14ac:dyDescent="0.25">
      <c r="A175" s="82">
        <v>171</v>
      </c>
      <c r="B175" s="32" t="s">
        <v>392</v>
      </c>
      <c r="C175" s="32" t="s">
        <v>393</v>
      </c>
      <c r="D175" s="32" t="s">
        <v>394</v>
      </c>
      <c r="E175" s="32" t="s">
        <v>338</v>
      </c>
      <c r="F175" s="32" t="s">
        <v>339</v>
      </c>
      <c r="G175" s="32" t="s">
        <v>237</v>
      </c>
      <c r="H175" s="32" t="s">
        <v>395</v>
      </c>
      <c r="I175" s="32" t="s">
        <v>31</v>
      </c>
      <c r="J175" s="34">
        <v>8</v>
      </c>
      <c r="K175" s="35">
        <v>0.46</v>
      </c>
      <c r="L175" s="36">
        <v>0.68</v>
      </c>
      <c r="M175" s="37" t="str">
        <f t="shared" si="14"/>
        <v>M</v>
      </c>
      <c r="N175" s="52">
        <v>15.39</v>
      </c>
      <c r="O175" s="37" t="str">
        <f t="shared" si="15"/>
        <v>M</v>
      </c>
      <c r="P175" s="53">
        <v>97.76</v>
      </c>
      <c r="Q175" s="37" t="str">
        <f t="shared" si="16"/>
        <v>M</v>
      </c>
      <c r="R175" s="40">
        <v>2.1160000000000001</v>
      </c>
      <c r="S175" s="37" t="str">
        <f t="shared" si="17"/>
        <v>S</v>
      </c>
      <c r="T175" s="40">
        <v>0.77200000000000002</v>
      </c>
      <c r="U175" s="37" t="str">
        <f t="shared" si="18"/>
        <v>S</v>
      </c>
      <c r="V175" s="40">
        <v>16.239999999999998</v>
      </c>
      <c r="W175" s="37" t="str">
        <f t="shared" si="19"/>
        <v>S</v>
      </c>
      <c r="X175" s="40">
        <v>6.1520000000000001</v>
      </c>
      <c r="Y175" s="37" t="str">
        <f t="shared" si="20"/>
        <v>S</v>
      </c>
      <c r="Z175" s="20"/>
    </row>
    <row r="176" spans="1:26" s="31" customFormat="1" ht="18" customHeight="1" x14ac:dyDescent="0.25">
      <c r="A176" s="82">
        <v>172</v>
      </c>
      <c r="B176" s="32" t="s">
        <v>383</v>
      </c>
      <c r="C176" s="32" t="s">
        <v>384</v>
      </c>
      <c r="D176" s="32" t="s">
        <v>360</v>
      </c>
      <c r="E176" s="32" t="s">
        <v>338</v>
      </c>
      <c r="F176" s="32" t="s">
        <v>339</v>
      </c>
      <c r="G176" s="32" t="s">
        <v>237</v>
      </c>
      <c r="H176" s="32" t="s">
        <v>396</v>
      </c>
      <c r="I176" s="32" t="s">
        <v>31</v>
      </c>
      <c r="J176" s="34">
        <v>8</v>
      </c>
      <c r="K176" s="35">
        <v>0.33</v>
      </c>
      <c r="L176" s="36">
        <v>0.82</v>
      </c>
      <c r="M176" s="37" t="str">
        <f t="shared" si="14"/>
        <v>H</v>
      </c>
      <c r="N176" s="52">
        <v>5.13</v>
      </c>
      <c r="O176" s="37" t="str">
        <f t="shared" si="15"/>
        <v>L</v>
      </c>
      <c r="P176" s="53">
        <v>85.68</v>
      </c>
      <c r="Q176" s="37" t="str">
        <f t="shared" si="16"/>
        <v>M</v>
      </c>
      <c r="R176" s="40">
        <v>2.6219999999999999</v>
      </c>
      <c r="S176" s="37" t="str">
        <f t="shared" si="17"/>
        <v>S</v>
      </c>
      <c r="T176" s="40">
        <v>1.61</v>
      </c>
      <c r="U176" s="37" t="str">
        <f t="shared" si="18"/>
        <v>S</v>
      </c>
      <c r="V176" s="40">
        <v>23.2</v>
      </c>
      <c r="W176" s="37" t="str">
        <f t="shared" si="19"/>
        <v>S</v>
      </c>
      <c r="X176" s="40">
        <v>5.9939999999999998</v>
      </c>
      <c r="Y176" s="37" t="str">
        <f t="shared" si="20"/>
        <v>S</v>
      </c>
      <c r="Z176" s="20"/>
    </row>
    <row r="177" spans="1:26" s="31" customFormat="1" ht="18" customHeight="1" x14ac:dyDescent="0.25">
      <c r="A177" s="82">
        <v>173</v>
      </c>
      <c r="B177" s="32" t="s">
        <v>397</v>
      </c>
      <c r="C177" s="32" t="s">
        <v>398</v>
      </c>
      <c r="D177" s="32" t="s">
        <v>343</v>
      </c>
      <c r="E177" s="32" t="s">
        <v>338</v>
      </c>
      <c r="F177" s="32" t="s">
        <v>339</v>
      </c>
      <c r="G177" s="32" t="s">
        <v>237</v>
      </c>
      <c r="H177" s="32" t="s">
        <v>391</v>
      </c>
      <c r="I177" s="32" t="s">
        <v>31</v>
      </c>
      <c r="J177" s="34">
        <v>8</v>
      </c>
      <c r="K177" s="35">
        <v>0.35</v>
      </c>
      <c r="L177" s="36">
        <v>0.95</v>
      </c>
      <c r="M177" s="37" t="str">
        <f t="shared" si="14"/>
        <v>H</v>
      </c>
      <c r="N177" s="52">
        <v>20.52</v>
      </c>
      <c r="O177" s="37" t="str">
        <f t="shared" si="15"/>
        <v>M</v>
      </c>
      <c r="P177" s="53">
        <v>100.64</v>
      </c>
      <c r="Q177" s="37" t="str">
        <f t="shared" si="16"/>
        <v>M</v>
      </c>
      <c r="R177" s="40">
        <v>1.974</v>
      </c>
      <c r="S177" s="37" t="str">
        <f t="shared" si="17"/>
        <v>S</v>
      </c>
      <c r="T177" s="40">
        <v>1.3360000000000001</v>
      </c>
      <c r="U177" s="37" t="str">
        <f t="shared" si="18"/>
        <v>S</v>
      </c>
      <c r="V177" s="40">
        <v>24.5</v>
      </c>
      <c r="W177" s="37" t="str">
        <f t="shared" si="19"/>
        <v>S</v>
      </c>
      <c r="X177" s="40">
        <v>7.8979999999999997</v>
      </c>
      <c r="Y177" s="37" t="str">
        <f t="shared" si="20"/>
        <v>S</v>
      </c>
      <c r="Z177" s="20"/>
    </row>
    <row r="178" spans="1:26" s="31" customFormat="1" ht="18" customHeight="1" x14ac:dyDescent="0.25">
      <c r="A178" s="82">
        <v>174</v>
      </c>
      <c r="B178" s="32" t="s">
        <v>399</v>
      </c>
      <c r="C178" s="32" t="s">
        <v>400</v>
      </c>
      <c r="D178" s="32"/>
      <c r="E178" s="32" t="s">
        <v>338</v>
      </c>
      <c r="F178" s="32" t="s">
        <v>339</v>
      </c>
      <c r="G178" s="32" t="s">
        <v>237</v>
      </c>
      <c r="H178" s="32" t="s">
        <v>401</v>
      </c>
      <c r="I178" s="32" t="s">
        <v>31</v>
      </c>
      <c r="J178" s="34">
        <v>8</v>
      </c>
      <c r="K178" s="35">
        <v>0.4</v>
      </c>
      <c r="L178" s="36">
        <v>0.82</v>
      </c>
      <c r="M178" s="37" t="str">
        <f t="shared" si="14"/>
        <v>H</v>
      </c>
      <c r="N178" s="52">
        <v>5.13</v>
      </c>
      <c r="O178" s="37" t="str">
        <f t="shared" si="15"/>
        <v>L</v>
      </c>
      <c r="P178" s="53">
        <v>101.89</v>
      </c>
      <c r="Q178" s="37" t="str">
        <f t="shared" si="16"/>
        <v>M</v>
      </c>
      <c r="R178" s="40">
        <v>1.714</v>
      </c>
      <c r="S178" s="37" t="str">
        <f t="shared" si="17"/>
        <v>S</v>
      </c>
      <c r="T178" s="40">
        <v>1.264</v>
      </c>
      <c r="U178" s="37" t="str">
        <f t="shared" si="18"/>
        <v>S</v>
      </c>
      <c r="V178" s="40">
        <v>18.239999999999998</v>
      </c>
      <c r="W178" s="37" t="str">
        <f t="shared" si="19"/>
        <v>S</v>
      </c>
      <c r="X178" s="40">
        <v>6.024</v>
      </c>
      <c r="Y178" s="37" t="str">
        <f t="shared" si="20"/>
        <v>S</v>
      </c>
      <c r="Z178" s="20"/>
    </row>
    <row r="179" spans="1:26" s="31" customFormat="1" ht="18" customHeight="1" x14ac:dyDescent="0.25">
      <c r="A179" s="82">
        <v>175</v>
      </c>
      <c r="B179" s="32" t="s">
        <v>402</v>
      </c>
      <c r="C179" s="32" t="s">
        <v>398</v>
      </c>
      <c r="D179" s="32" t="s">
        <v>343</v>
      </c>
      <c r="E179" s="32" t="s">
        <v>338</v>
      </c>
      <c r="F179" s="32" t="s">
        <v>339</v>
      </c>
      <c r="G179" s="32" t="s">
        <v>237</v>
      </c>
      <c r="H179" s="32" t="s">
        <v>403</v>
      </c>
      <c r="I179" s="32" t="s">
        <v>31</v>
      </c>
      <c r="J179" s="34">
        <v>8</v>
      </c>
      <c r="K179" s="35">
        <v>0.4</v>
      </c>
      <c r="L179" s="36">
        <v>0.68</v>
      </c>
      <c r="M179" s="37" t="str">
        <f t="shared" si="14"/>
        <v>M</v>
      </c>
      <c r="N179" s="52">
        <v>92.33</v>
      </c>
      <c r="O179" s="37" t="str">
        <f t="shared" si="15"/>
        <v>H</v>
      </c>
      <c r="P179" s="53">
        <v>99.28</v>
      </c>
      <c r="Q179" s="37" t="str">
        <f t="shared" si="16"/>
        <v>M</v>
      </c>
      <c r="R179" s="40">
        <v>1.944</v>
      </c>
      <c r="S179" s="37" t="str">
        <f t="shared" si="17"/>
        <v>S</v>
      </c>
      <c r="T179" s="40">
        <v>1.206</v>
      </c>
      <c r="U179" s="37" t="str">
        <f t="shared" si="18"/>
        <v>S</v>
      </c>
      <c r="V179" s="40">
        <v>15.62</v>
      </c>
      <c r="W179" s="37" t="str">
        <f t="shared" si="19"/>
        <v>S</v>
      </c>
      <c r="X179" s="40">
        <v>6.1379999999999999</v>
      </c>
      <c r="Y179" s="37" t="str">
        <f t="shared" si="20"/>
        <v>S</v>
      </c>
      <c r="Z179" s="20"/>
    </row>
    <row r="180" spans="1:26" s="31" customFormat="1" ht="18" customHeight="1" x14ac:dyDescent="0.25">
      <c r="A180" s="82">
        <v>176</v>
      </c>
      <c r="B180" s="32" t="s">
        <v>404</v>
      </c>
      <c r="C180" s="32" t="s">
        <v>405</v>
      </c>
      <c r="D180" s="32" t="s">
        <v>343</v>
      </c>
      <c r="E180" s="32" t="s">
        <v>338</v>
      </c>
      <c r="F180" s="32" t="s">
        <v>339</v>
      </c>
      <c r="G180" s="32" t="s">
        <v>237</v>
      </c>
      <c r="H180" s="32" t="s">
        <v>406</v>
      </c>
      <c r="I180" s="32" t="s">
        <v>31</v>
      </c>
      <c r="J180" s="34">
        <v>8</v>
      </c>
      <c r="K180" s="35">
        <v>0.4</v>
      </c>
      <c r="L180" s="36">
        <v>0.54</v>
      </c>
      <c r="M180" s="37" t="str">
        <f t="shared" si="14"/>
        <v>M</v>
      </c>
      <c r="N180" s="52">
        <v>71.81</v>
      </c>
      <c r="O180" s="37" t="str">
        <f t="shared" si="15"/>
        <v>H</v>
      </c>
      <c r="P180" s="53">
        <v>103.52</v>
      </c>
      <c r="Q180" s="37" t="str">
        <f t="shared" si="16"/>
        <v>M</v>
      </c>
      <c r="R180" s="40">
        <v>1.444</v>
      </c>
      <c r="S180" s="37" t="str">
        <f t="shared" si="17"/>
        <v>S</v>
      </c>
      <c r="T180" s="40">
        <v>1.292</v>
      </c>
      <c r="U180" s="37" t="str">
        <f t="shared" si="18"/>
        <v>S</v>
      </c>
      <c r="V180" s="40">
        <v>20.84</v>
      </c>
      <c r="W180" s="37" t="str">
        <f t="shared" si="19"/>
        <v>S</v>
      </c>
      <c r="X180" s="40">
        <v>7.4219999999999997</v>
      </c>
      <c r="Y180" s="37" t="str">
        <f t="shared" si="20"/>
        <v>S</v>
      </c>
      <c r="Z180" s="20"/>
    </row>
    <row r="181" spans="1:26" s="31" customFormat="1" ht="18" customHeight="1" x14ac:dyDescent="0.25">
      <c r="A181" s="82">
        <v>177</v>
      </c>
      <c r="B181" s="32" t="s">
        <v>407</v>
      </c>
      <c r="C181" s="32"/>
      <c r="D181" s="32" t="s">
        <v>408</v>
      </c>
      <c r="E181" s="32" t="s">
        <v>338</v>
      </c>
      <c r="F181" s="32" t="s">
        <v>339</v>
      </c>
      <c r="G181" s="32" t="s">
        <v>237</v>
      </c>
      <c r="H181" s="32" t="s">
        <v>382</v>
      </c>
      <c r="I181" s="32" t="s">
        <v>31</v>
      </c>
      <c r="J181" s="34">
        <v>8</v>
      </c>
      <c r="K181" s="35">
        <v>0.43</v>
      </c>
      <c r="L181" s="36">
        <v>0.54</v>
      </c>
      <c r="M181" s="37" t="str">
        <f t="shared" si="14"/>
        <v>M</v>
      </c>
      <c r="N181" s="52">
        <v>30.78</v>
      </c>
      <c r="O181" s="37" t="str">
        <f t="shared" si="15"/>
        <v>H</v>
      </c>
      <c r="P181" s="53">
        <v>87.86</v>
      </c>
      <c r="Q181" s="37" t="str">
        <f t="shared" si="16"/>
        <v>M</v>
      </c>
      <c r="R181" s="40">
        <v>0.96</v>
      </c>
      <c r="S181" s="37" t="str">
        <f t="shared" si="17"/>
        <v>S</v>
      </c>
      <c r="T181" s="40">
        <v>0.93</v>
      </c>
      <c r="U181" s="37" t="str">
        <f t="shared" si="18"/>
        <v>S</v>
      </c>
      <c r="V181" s="40">
        <v>8.6980000000000004</v>
      </c>
      <c r="W181" s="37" t="str">
        <f t="shared" si="19"/>
        <v>S</v>
      </c>
      <c r="X181" s="40">
        <v>7.48</v>
      </c>
      <c r="Y181" s="37" t="str">
        <f t="shared" si="20"/>
        <v>S</v>
      </c>
      <c r="Z181" s="20"/>
    </row>
    <row r="182" spans="1:26" s="31" customFormat="1" ht="18" customHeight="1" x14ac:dyDescent="0.25">
      <c r="A182" s="82">
        <v>178</v>
      </c>
      <c r="B182" s="33" t="s">
        <v>361</v>
      </c>
      <c r="C182" s="33" t="s">
        <v>341</v>
      </c>
      <c r="D182" s="33" t="s">
        <v>343</v>
      </c>
      <c r="E182" s="32" t="s">
        <v>338</v>
      </c>
      <c r="F182" s="32" t="s">
        <v>339</v>
      </c>
      <c r="G182" s="32" t="s">
        <v>237</v>
      </c>
      <c r="H182" s="33" t="s">
        <v>382</v>
      </c>
      <c r="I182" s="32" t="s">
        <v>31</v>
      </c>
      <c r="J182" s="34">
        <v>8</v>
      </c>
      <c r="K182" s="35">
        <v>0.4</v>
      </c>
      <c r="L182" s="36">
        <v>0.41</v>
      </c>
      <c r="M182" s="37" t="str">
        <f t="shared" si="14"/>
        <v>L</v>
      </c>
      <c r="N182" s="52">
        <v>7.69</v>
      </c>
      <c r="O182" s="37" t="str">
        <f t="shared" si="15"/>
        <v>L</v>
      </c>
      <c r="P182" s="53">
        <v>85.63</v>
      </c>
      <c r="Q182" s="37" t="str">
        <f t="shared" si="16"/>
        <v>M</v>
      </c>
      <c r="R182" s="40">
        <v>0.93200000000000005</v>
      </c>
      <c r="S182" s="37" t="str">
        <f t="shared" si="17"/>
        <v>S</v>
      </c>
      <c r="T182" s="40">
        <v>0.78600000000000003</v>
      </c>
      <c r="U182" s="37" t="str">
        <f t="shared" si="18"/>
        <v>S</v>
      </c>
      <c r="V182" s="40">
        <v>12.58</v>
      </c>
      <c r="W182" s="37" t="str">
        <f t="shared" si="19"/>
        <v>S</v>
      </c>
      <c r="X182" s="40">
        <v>6.298</v>
      </c>
      <c r="Y182" s="37" t="str">
        <f t="shared" si="20"/>
        <v>S</v>
      </c>
      <c r="Z182" s="20"/>
    </row>
    <row r="183" spans="1:26" s="31" customFormat="1" ht="18" customHeight="1" x14ac:dyDescent="0.25">
      <c r="A183" s="82">
        <v>179</v>
      </c>
      <c r="B183" s="32" t="s">
        <v>409</v>
      </c>
      <c r="C183" s="32" t="s">
        <v>410</v>
      </c>
      <c r="D183" s="32" t="s">
        <v>360</v>
      </c>
      <c r="E183" s="32" t="s">
        <v>338</v>
      </c>
      <c r="F183" s="32" t="s">
        <v>339</v>
      </c>
      <c r="G183" s="32" t="s">
        <v>237</v>
      </c>
      <c r="H183" s="32" t="s">
        <v>377</v>
      </c>
      <c r="I183" s="32" t="s">
        <v>31</v>
      </c>
      <c r="J183" s="34">
        <v>8</v>
      </c>
      <c r="K183" s="35">
        <v>0.38</v>
      </c>
      <c r="L183" s="36">
        <v>0.54</v>
      </c>
      <c r="M183" s="37" t="str">
        <f t="shared" si="14"/>
        <v>M</v>
      </c>
      <c r="N183" s="52">
        <v>10.26</v>
      </c>
      <c r="O183" s="37" t="str">
        <f t="shared" si="15"/>
        <v>M</v>
      </c>
      <c r="P183" s="53">
        <v>100.91</v>
      </c>
      <c r="Q183" s="37" t="str">
        <f t="shared" si="16"/>
        <v>M</v>
      </c>
      <c r="R183" s="40">
        <v>0.308</v>
      </c>
      <c r="S183" s="37" t="str">
        <f t="shared" si="17"/>
        <v>D</v>
      </c>
      <c r="T183" s="40">
        <v>1.248</v>
      </c>
      <c r="U183" s="37" t="str">
        <f t="shared" si="18"/>
        <v>S</v>
      </c>
      <c r="V183" s="40">
        <v>21.54</v>
      </c>
      <c r="W183" s="37" t="str">
        <f t="shared" si="19"/>
        <v>S</v>
      </c>
      <c r="X183" s="40">
        <v>7.8840000000000003</v>
      </c>
      <c r="Y183" s="37" t="str">
        <f t="shared" si="20"/>
        <v>S</v>
      </c>
      <c r="Z183" s="20"/>
    </row>
    <row r="184" spans="1:26" s="31" customFormat="1" ht="18" customHeight="1" x14ac:dyDescent="0.25">
      <c r="A184" s="82">
        <v>180</v>
      </c>
      <c r="B184" s="32" t="s">
        <v>411</v>
      </c>
      <c r="C184" s="32" t="s">
        <v>412</v>
      </c>
      <c r="D184" s="32" t="s">
        <v>360</v>
      </c>
      <c r="E184" s="32" t="s">
        <v>338</v>
      </c>
      <c r="F184" s="32" t="s">
        <v>339</v>
      </c>
      <c r="G184" s="32" t="s">
        <v>237</v>
      </c>
      <c r="H184" s="32" t="s">
        <v>350</v>
      </c>
      <c r="I184" s="32" t="s">
        <v>31</v>
      </c>
      <c r="J184" s="34">
        <v>8</v>
      </c>
      <c r="K184" s="35">
        <v>0.4</v>
      </c>
      <c r="L184" s="36">
        <v>0.61</v>
      </c>
      <c r="M184" s="37" t="str">
        <f t="shared" si="14"/>
        <v>M</v>
      </c>
      <c r="N184" s="52">
        <v>120.55</v>
      </c>
      <c r="O184" s="37" t="str">
        <f t="shared" si="15"/>
        <v>H</v>
      </c>
      <c r="P184" s="53">
        <v>90.74</v>
      </c>
      <c r="Q184" s="37" t="str">
        <f t="shared" si="16"/>
        <v>M</v>
      </c>
      <c r="R184" s="40">
        <v>0.16600000000000001</v>
      </c>
      <c r="S184" s="37" t="str">
        <f t="shared" si="17"/>
        <v>D</v>
      </c>
      <c r="T184" s="40">
        <v>0.81599999999999995</v>
      </c>
      <c r="U184" s="37" t="str">
        <f t="shared" si="18"/>
        <v>S</v>
      </c>
      <c r="V184" s="40">
        <v>18.690000000000001</v>
      </c>
      <c r="W184" s="37" t="str">
        <f t="shared" si="19"/>
        <v>S</v>
      </c>
      <c r="X184" s="40">
        <v>6.6139999999999999</v>
      </c>
      <c r="Y184" s="37" t="str">
        <f t="shared" si="20"/>
        <v>S</v>
      </c>
      <c r="Z184" s="20"/>
    </row>
    <row r="185" spans="1:26" s="31" customFormat="1" ht="18" customHeight="1" x14ac:dyDescent="0.25">
      <c r="A185" s="82">
        <v>181</v>
      </c>
      <c r="B185" s="32" t="s">
        <v>413</v>
      </c>
      <c r="C185" s="32" t="s">
        <v>414</v>
      </c>
      <c r="D185" s="32" t="s">
        <v>360</v>
      </c>
      <c r="E185" s="32" t="s">
        <v>338</v>
      </c>
      <c r="F185" s="32" t="s">
        <v>339</v>
      </c>
      <c r="G185" s="32" t="s">
        <v>237</v>
      </c>
      <c r="H185" s="32" t="s">
        <v>415</v>
      </c>
      <c r="I185" s="32" t="s">
        <v>31</v>
      </c>
      <c r="J185" s="34">
        <v>8</v>
      </c>
      <c r="K185" s="35">
        <v>0.4</v>
      </c>
      <c r="L185" s="36">
        <v>0.48</v>
      </c>
      <c r="M185" s="37" t="str">
        <f t="shared" si="14"/>
        <v>L</v>
      </c>
      <c r="N185" s="52">
        <v>5.13</v>
      </c>
      <c r="O185" s="37" t="str">
        <f t="shared" si="15"/>
        <v>L</v>
      </c>
      <c r="P185" s="53">
        <v>91.94</v>
      </c>
      <c r="Q185" s="37" t="str">
        <f t="shared" si="16"/>
        <v>M</v>
      </c>
      <c r="R185" s="40">
        <v>1.35</v>
      </c>
      <c r="S185" s="37" t="str">
        <f t="shared" si="17"/>
        <v>S</v>
      </c>
      <c r="T185" s="40">
        <v>1.1759999999999999</v>
      </c>
      <c r="U185" s="37" t="str">
        <f t="shared" si="18"/>
        <v>S</v>
      </c>
      <c r="V185" s="40">
        <v>21.2</v>
      </c>
      <c r="W185" s="37" t="str">
        <f t="shared" si="19"/>
        <v>S</v>
      </c>
      <c r="X185" s="40">
        <v>8.0139999999999993</v>
      </c>
      <c r="Y185" s="37" t="str">
        <f t="shared" si="20"/>
        <v>S</v>
      </c>
      <c r="Z185" s="20"/>
    </row>
    <row r="186" spans="1:26" s="31" customFormat="1" ht="18" customHeight="1" x14ac:dyDescent="0.25">
      <c r="A186" s="82">
        <v>182</v>
      </c>
      <c r="B186" s="32" t="s">
        <v>416</v>
      </c>
      <c r="C186" s="32" t="s">
        <v>384</v>
      </c>
      <c r="D186" s="32" t="s">
        <v>360</v>
      </c>
      <c r="E186" s="32" t="s">
        <v>338</v>
      </c>
      <c r="F186" s="32" t="s">
        <v>339</v>
      </c>
      <c r="G186" s="32" t="s">
        <v>237</v>
      </c>
      <c r="H186" s="32" t="s">
        <v>365</v>
      </c>
      <c r="I186" s="32" t="s">
        <v>31</v>
      </c>
      <c r="J186" s="55">
        <v>8</v>
      </c>
      <c r="K186" s="35">
        <v>0.4</v>
      </c>
      <c r="L186" s="36">
        <v>0.41</v>
      </c>
      <c r="M186" s="37" t="str">
        <f t="shared" si="14"/>
        <v>L</v>
      </c>
      <c r="N186" s="52">
        <v>5.13</v>
      </c>
      <c r="O186" s="37" t="str">
        <f t="shared" si="15"/>
        <v>L</v>
      </c>
      <c r="P186" s="53">
        <v>98.19</v>
      </c>
      <c r="Q186" s="37" t="str">
        <f t="shared" si="16"/>
        <v>M</v>
      </c>
      <c r="R186" s="40">
        <v>0.78400000000000003</v>
      </c>
      <c r="S186" s="37" t="str">
        <f t="shared" si="17"/>
        <v>S</v>
      </c>
      <c r="T186" s="40">
        <v>1.3640000000000001</v>
      </c>
      <c r="U186" s="37" t="str">
        <f t="shared" si="18"/>
        <v>S</v>
      </c>
      <c r="V186" s="40">
        <v>11.36</v>
      </c>
      <c r="W186" s="37" t="str">
        <f t="shared" si="19"/>
        <v>S</v>
      </c>
      <c r="X186" s="40">
        <v>8.0280000000000005</v>
      </c>
      <c r="Y186" s="37" t="str">
        <f t="shared" si="20"/>
        <v>S</v>
      </c>
      <c r="Z186" s="20"/>
    </row>
    <row r="187" spans="1:26" s="31" customFormat="1" ht="18" customHeight="1" x14ac:dyDescent="0.25">
      <c r="A187" s="82">
        <v>183</v>
      </c>
      <c r="B187" s="32" t="s">
        <v>417</v>
      </c>
      <c r="C187" s="32" t="s">
        <v>418</v>
      </c>
      <c r="D187" s="32" t="s">
        <v>419</v>
      </c>
      <c r="E187" s="32" t="s">
        <v>338</v>
      </c>
      <c r="F187" s="32" t="s">
        <v>339</v>
      </c>
      <c r="G187" s="32" t="s">
        <v>237</v>
      </c>
      <c r="H187" s="32" t="s">
        <v>391</v>
      </c>
      <c r="I187" s="32" t="s">
        <v>31</v>
      </c>
      <c r="J187" s="34">
        <v>7.7</v>
      </c>
      <c r="K187" s="35">
        <v>0.93</v>
      </c>
      <c r="L187" s="36">
        <v>0.68</v>
      </c>
      <c r="M187" s="37" t="str">
        <f t="shared" si="14"/>
        <v>M</v>
      </c>
      <c r="N187" s="52">
        <v>103.62</v>
      </c>
      <c r="O187" s="37" t="str">
        <f t="shared" si="15"/>
        <v>H</v>
      </c>
      <c r="P187" s="53">
        <v>67.67</v>
      </c>
      <c r="Q187" s="37" t="str">
        <f t="shared" si="16"/>
        <v>M</v>
      </c>
      <c r="R187" s="40">
        <v>2.6520000000000001</v>
      </c>
      <c r="S187" s="37" t="str">
        <f t="shared" si="17"/>
        <v>S</v>
      </c>
      <c r="T187" s="40">
        <v>1.1319999999999999</v>
      </c>
      <c r="U187" s="37" t="str">
        <f t="shared" si="18"/>
        <v>S</v>
      </c>
      <c r="V187" s="40">
        <v>0.26400000000000001</v>
      </c>
      <c r="W187" s="37" t="str">
        <f t="shared" si="19"/>
        <v>D</v>
      </c>
      <c r="X187" s="40">
        <v>8.952</v>
      </c>
      <c r="Y187" s="37" t="str">
        <f t="shared" si="20"/>
        <v>S</v>
      </c>
      <c r="Z187" s="20"/>
    </row>
    <row r="188" spans="1:26" s="31" customFormat="1" ht="18" customHeight="1" x14ac:dyDescent="0.25">
      <c r="A188" s="82">
        <v>184</v>
      </c>
      <c r="B188" s="32" t="s">
        <v>420</v>
      </c>
      <c r="C188" s="32" t="s">
        <v>366</v>
      </c>
      <c r="D188" s="32" t="s">
        <v>421</v>
      </c>
      <c r="E188" s="32" t="s">
        <v>338</v>
      </c>
      <c r="F188" s="32" t="s">
        <v>339</v>
      </c>
      <c r="G188" s="32" t="s">
        <v>237</v>
      </c>
      <c r="H188" s="32" t="s">
        <v>422</v>
      </c>
      <c r="I188" s="32" t="s">
        <v>31</v>
      </c>
      <c r="J188" s="34">
        <v>8</v>
      </c>
      <c r="K188" s="35">
        <v>0.4</v>
      </c>
      <c r="L188" s="36">
        <v>0.54</v>
      </c>
      <c r="M188" s="37" t="str">
        <f t="shared" si="14"/>
        <v>M</v>
      </c>
      <c r="N188" s="52">
        <v>16.41</v>
      </c>
      <c r="O188" s="37" t="str">
        <f t="shared" si="15"/>
        <v>M</v>
      </c>
      <c r="P188" s="53">
        <v>72.3</v>
      </c>
      <c r="Q188" s="37" t="str">
        <f t="shared" si="16"/>
        <v>M</v>
      </c>
      <c r="R188" s="40">
        <v>2.262</v>
      </c>
      <c r="S188" s="37" t="str">
        <f t="shared" si="17"/>
        <v>S</v>
      </c>
      <c r="T188" s="40">
        <v>1.3360000000000001</v>
      </c>
      <c r="U188" s="37" t="str">
        <f t="shared" si="18"/>
        <v>S</v>
      </c>
      <c r="V188" s="40">
        <v>23.6</v>
      </c>
      <c r="W188" s="37" t="str">
        <f t="shared" si="19"/>
        <v>S</v>
      </c>
      <c r="X188" s="40">
        <v>4.0460000000000003</v>
      </c>
      <c r="Y188" s="37" t="str">
        <f t="shared" si="20"/>
        <v>S</v>
      </c>
      <c r="Z188" s="20"/>
    </row>
    <row r="189" spans="1:26" s="31" customFormat="1" ht="18" customHeight="1" x14ac:dyDescent="0.25">
      <c r="A189" s="82">
        <v>185</v>
      </c>
      <c r="B189" s="32" t="s">
        <v>423</v>
      </c>
      <c r="C189" s="32" t="s">
        <v>348</v>
      </c>
      <c r="D189" s="32" t="s">
        <v>390</v>
      </c>
      <c r="E189" s="32" t="s">
        <v>338</v>
      </c>
      <c r="F189" s="32" t="s">
        <v>339</v>
      </c>
      <c r="G189" s="32" t="s">
        <v>237</v>
      </c>
      <c r="H189" s="32" t="s">
        <v>424</v>
      </c>
      <c r="I189" s="32" t="s">
        <v>31</v>
      </c>
      <c r="J189" s="34">
        <v>8.1999999999999993</v>
      </c>
      <c r="K189" s="35">
        <v>0.36</v>
      </c>
      <c r="L189" s="36">
        <v>0.41</v>
      </c>
      <c r="M189" s="37" t="str">
        <f t="shared" si="14"/>
        <v>L</v>
      </c>
      <c r="N189" s="52">
        <v>8.2100000000000009</v>
      </c>
      <c r="O189" s="37" t="str">
        <f t="shared" si="15"/>
        <v>L</v>
      </c>
      <c r="P189" s="53">
        <v>82.85</v>
      </c>
      <c r="Q189" s="37" t="str">
        <f t="shared" si="16"/>
        <v>M</v>
      </c>
      <c r="R189" s="40">
        <v>0.66</v>
      </c>
      <c r="S189" s="37" t="str">
        <f t="shared" si="17"/>
        <v>S</v>
      </c>
      <c r="T189" s="40">
        <v>0.88800000000000001</v>
      </c>
      <c r="U189" s="37" t="str">
        <f t="shared" si="18"/>
        <v>S</v>
      </c>
      <c r="V189" s="40">
        <v>17.21</v>
      </c>
      <c r="W189" s="37" t="str">
        <f t="shared" si="19"/>
        <v>S</v>
      </c>
      <c r="X189" s="40">
        <v>6.86</v>
      </c>
      <c r="Y189" s="37" t="str">
        <f t="shared" si="20"/>
        <v>S</v>
      </c>
      <c r="Z189" s="20"/>
    </row>
    <row r="190" spans="1:26" s="31" customFormat="1" ht="18" customHeight="1" x14ac:dyDescent="0.25">
      <c r="A190" s="82">
        <v>186</v>
      </c>
      <c r="B190" s="32" t="s">
        <v>425</v>
      </c>
      <c r="C190" s="32"/>
      <c r="D190" s="32" t="s">
        <v>426</v>
      </c>
      <c r="E190" s="32" t="s">
        <v>338</v>
      </c>
      <c r="F190" s="32" t="s">
        <v>339</v>
      </c>
      <c r="G190" s="32" t="s">
        <v>237</v>
      </c>
      <c r="H190" s="32" t="s">
        <v>427</v>
      </c>
      <c r="I190" s="32" t="s">
        <v>31</v>
      </c>
      <c r="J190" s="34">
        <v>8</v>
      </c>
      <c r="K190" s="35">
        <v>0.77</v>
      </c>
      <c r="L190" s="36">
        <v>0.61</v>
      </c>
      <c r="M190" s="37" t="str">
        <f t="shared" si="14"/>
        <v>M</v>
      </c>
      <c r="N190" s="52">
        <v>123.11</v>
      </c>
      <c r="O190" s="37" t="str">
        <f t="shared" si="15"/>
        <v>H</v>
      </c>
      <c r="P190" s="53">
        <v>111.3</v>
      </c>
      <c r="Q190" s="37" t="str">
        <f t="shared" si="16"/>
        <v>M</v>
      </c>
      <c r="R190" s="40">
        <v>2.0859999999999999</v>
      </c>
      <c r="S190" s="37" t="str">
        <f t="shared" si="17"/>
        <v>S</v>
      </c>
      <c r="T190" s="40">
        <v>2.044</v>
      </c>
      <c r="U190" s="37" t="str">
        <f t="shared" si="18"/>
        <v>S</v>
      </c>
      <c r="V190" s="40">
        <v>22.12</v>
      </c>
      <c r="W190" s="37" t="str">
        <f t="shared" si="19"/>
        <v>S</v>
      </c>
      <c r="X190" s="40">
        <v>8.7219999999999995</v>
      </c>
      <c r="Y190" s="37" t="str">
        <f t="shared" si="20"/>
        <v>S</v>
      </c>
      <c r="Z190" s="20"/>
    </row>
    <row r="191" spans="1:26" s="31" customFormat="1" ht="18" customHeight="1" x14ac:dyDescent="0.25">
      <c r="A191" s="82">
        <v>187</v>
      </c>
      <c r="B191" s="32" t="s">
        <v>428</v>
      </c>
      <c r="C191" s="32" t="s">
        <v>429</v>
      </c>
      <c r="D191" s="32" t="s">
        <v>360</v>
      </c>
      <c r="E191" s="32" t="s">
        <v>338</v>
      </c>
      <c r="F191" s="32" t="s">
        <v>339</v>
      </c>
      <c r="G191" s="32" t="s">
        <v>237</v>
      </c>
      <c r="H191" s="32" t="s">
        <v>377</v>
      </c>
      <c r="I191" s="32" t="s">
        <v>31</v>
      </c>
      <c r="J191" s="34">
        <v>8</v>
      </c>
      <c r="K191" s="35">
        <v>0.48</v>
      </c>
      <c r="L191" s="36">
        <v>0.61</v>
      </c>
      <c r="M191" s="37" t="str">
        <f t="shared" si="14"/>
        <v>M</v>
      </c>
      <c r="N191" s="52">
        <v>64.12</v>
      </c>
      <c r="O191" s="37" t="str">
        <f t="shared" si="15"/>
        <v>H</v>
      </c>
      <c r="P191" s="53">
        <v>82.14</v>
      </c>
      <c r="Q191" s="37" t="str">
        <f t="shared" si="16"/>
        <v>M</v>
      </c>
      <c r="R191" s="40">
        <v>0.20200000000000001</v>
      </c>
      <c r="S191" s="37" t="str">
        <f t="shared" si="17"/>
        <v>D</v>
      </c>
      <c r="T191" s="40">
        <v>0.85799999999999998</v>
      </c>
      <c r="U191" s="37" t="str">
        <f t="shared" si="18"/>
        <v>S</v>
      </c>
      <c r="V191" s="40">
        <v>11.92</v>
      </c>
      <c r="W191" s="37" t="str">
        <f t="shared" si="19"/>
        <v>S</v>
      </c>
      <c r="X191" s="40">
        <v>5.6619999999999999</v>
      </c>
      <c r="Y191" s="37" t="str">
        <f t="shared" si="20"/>
        <v>S</v>
      </c>
      <c r="Z191" s="20"/>
    </row>
    <row r="192" spans="1:26" s="31" customFormat="1" ht="18" customHeight="1" x14ac:dyDescent="0.25">
      <c r="A192" s="82">
        <v>188</v>
      </c>
      <c r="B192" s="32" t="s">
        <v>425</v>
      </c>
      <c r="C192" s="32" t="s">
        <v>430</v>
      </c>
      <c r="D192" s="32" t="s">
        <v>426</v>
      </c>
      <c r="E192" s="32" t="s">
        <v>338</v>
      </c>
      <c r="F192" s="32" t="s">
        <v>339</v>
      </c>
      <c r="G192" s="32" t="s">
        <v>237</v>
      </c>
      <c r="H192" s="32" t="s">
        <v>362</v>
      </c>
      <c r="I192" s="32" t="s">
        <v>31</v>
      </c>
      <c r="J192" s="34">
        <v>8.4</v>
      </c>
      <c r="K192" s="35">
        <v>0.42</v>
      </c>
      <c r="L192" s="36">
        <v>0.82</v>
      </c>
      <c r="M192" s="37" t="str">
        <f t="shared" si="14"/>
        <v>H</v>
      </c>
      <c r="N192" s="52">
        <v>39.5</v>
      </c>
      <c r="O192" s="37" t="str">
        <f t="shared" si="15"/>
        <v>H</v>
      </c>
      <c r="P192" s="53">
        <v>66.150000000000006</v>
      </c>
      <c r="Q192" s="37" t="str">
        <f t="shared" si="16"/>
        <v>M</v>
      </c>
      <c r="R192" s="40">
        <v>1.4079999999999999</v>
      </c>
      <c r="S192" s="37" t="str">
        <f t="shared" si="17"/>
        <v>S</v>
      </c>
      <c r="T192" s="40">
        <v>1.306</v>
      </c>
      <c r="U192" s="37" t="str">
        <f t="shared" si="18"/>
        <v>S</v>
      </c>
      <c r="V192" s="40">
        <v>26.86</v>
      </c>
      <c r="W192" s="37" t="str">
        <f t="shared" si="19"/>
        <v>S</v>
      </c>
      <c r="X192" s="40">
        <v>4.8680000000000003</v>
      </c>
      <c r="Y192" s="37" t="str">
        <f t="shared" si="20"/>
        <v>S</v>
      </c>
      <c r="Z192" s="20"/>
    </row>
    <row r="193" spans="1:26" s="31" customFormat="1" ht="18" customHeight="1" x14ac:dyDescent="0.25">
      <c r="A193" s="82">
        <v>189</v>
      </c>
      <c r="B193" s="32" t="s">
        <v>341</v>
      </c>
      <c r="C193" s="32" t="s">
        <v>342</v>
      </c>
      <c r="D193" s="32" t="s">
        <v>343</v>
      </c>
      <c r="E193" s="32" t="s">
        <v>338</v>
      </c>
      <c r="F193" s="32" t="s">
        <v>339</v>
      </c>
      <c r="G193" s="32" t="s">
        <v>237</v>
      </c>
      <c r="H193" s="32" t="s">
        <v>431</v>
      </c>
      <c r="I193" s="32" t="s">
        <v>31</v>
      </c>
      <c r="J193" s="34">
        <v>8</v>
      </c>
      <c r="K193" s="35">
        <v>0.35</v>
      </c>
      <c r="L193" s="36">
        <v>0.82</v>
      </c>
      <c r="M193" s="37" t="str">
        <f t="shared" si="14"/>
        <v>H</v>
      </c>
      <c r="N193" s="52">
        <v>30.78</v>
      </c>
      <c r="O193" s="37" t="str">
        <f t="shared" si="15"/>
        <v>H</v>
      </c>
      <c r="P193" s="53">
        <v>91.07</v>
      </c>
      <c r="Q193" s="37" t="str">
        <f t="shared" si="16"/>
        <v>M</v>
      </c>
      <c r="R193" s="40">
        <v>1.1200000000000001</v>
      </c>
      <c r="S193" s="37" t="str">
        <f t="shared" si="17"/>
        <v>S</v>
      </c>
      <c r="T193" s="40">
        <v>0.72799999999999998</v>
      </c>
      <c r="U193" s="37" t="str">
        <f t="shared" si="18"/>
        <v>S</v>
      </c>
      <c r="V193" s="40">
        <v>8.7360000000000007</v>
      </c>
      <c r="W193" s="37" t="str">
        <f t="shared" si="19"/>
        <v>S</v>
      </c>
      <c r="X193" s="40">
        <v>5.1139999999999999</v>
      </c>
      <c r="Y193" s="37" t="str">
        <f t="shared" si="20"/>
        <v>S</v>
      </c>
      <c r="Z193" s="20"/>
    </row>
    <row r="194" spans="1:26" s="31" customFormat="1" ht="18" customHeight="1" x14ac:dyDescent="0.25">
      <c r="A194" s="82">
        <v>190</v>
      </c>
      <c r="B194" s="32" t="s">
        <v>347</v>
      </c>
      <c r="C194" s="32" t="s">
        <v>348</v>
      </c>
      <c r="D194" s="32" t="s">
        <v>390</v>
      </c>
      <c r="E194" s="32" t="s">
        <v>338</v>
      </c>
      <c r="F194" s="32" t="s">
        <v>339</v>
      </c>
      <c r="G194" s="32" t="s">
        <v>237</v>
      </c>
      <c r="H194" s="32" t="s">
        <v>431</v>
      </c>
      <c r="I194" s="32" t="s">
        <v>31</v>
      </c>
      <c r="J194" s="34">
        <v>8</v>
      </c>
      <c r="K194" s="56">
        <v>0.41</v>
      </c>
      <c r="L194" s="36">
        <v>0.54</v>
      </c>
      <c r="M194" s="37" t="str">
        <f t="shared" si="14"/>
        <v>M</v>
      </c>
      <c r="N194" s="52">
        <v>33.340000000000003</v>
      </c>
      <c r="O194" s="37" t="str">
        <f t="shared" si="15"/>
        <v>H</v>
      </c>
      <c r="P194" s="53">
        <v>89.65</v>
      </c>
      <c r="Q194" s="37" t="str">
        <f t="shared" si="16"/>
        <v>M</v>
      </c>
      <c r="R194" s="40">
        <v>0.62</v>
      </c>
      <c r="S194" s="37" t="str">
        <f t="shared" si="17"/>
        <v>S</v>
      </c>
      <c r="T194" s="40">
        <v>0.81599999999999995</v>
      </c>
      <c r="U194" s="37" t="str">
        <f t="shared" si="18"/>
        <v>S</v>
      </c>
      <c r="V194" s="40">
        <v>19.39</v>
      </c>
      <c r="W194" s="37" t="str">
        <f t="shared" si="19"/>
        <v>S</v>
      </c>
      <c r="X194" s="40">
        <v>6.774</v>
      </c>
      <c r="Y194" s="37" t="str">
        <f t="shared" si="20"/>
        <v>S</v>
      </c>
      <c r="Z194" s="20"/>
    </row>
    <row r="195" spans="1:26" s="31" customFormat="1" ht="18" customHeight="1" x14ac:dyDescent="0.25">
      <c r="A195" s="82">
        <v>191</v>
      </c>
      <c r="B195" s="32" t="s">
        <v>432</v>
      </c>
      <c r="C195" s="32" t="s">
        <v>433</v>
      </c>
      <c r="D195" s="32" t="s">
        <v>434</v>
      </c>
      <c r="E195" s="32" t="s">
        <v>338</v>
      </c>
      <c r="F195" s="32" t="s">
        <v>339</v>
      </c>
      <c r="G195" s="32" t="s">
        <v>237</v>
      </c>
      <c r="H195" s="32"/>
      <c r="I195" s="32" t="s">
        <v>31</v>
      </c>
      <c r="J195" s="55">
        <v>8</v>
      </c>
      <c r="K195" s="56">
        <v>0.45</v>
      </c>
      <c r="L195" s="36">
        <v>0.61</v>
      </c>
      <c r="M195" s="37" t="str">
        <f t="shared" si="14"/>
        <v>M</v>
      </c>
      <c r="N195" s="52">
        <v>5.13</v>
      </c>
      <c r="O195" s="37" t="str">
        <f t="shared" si="15"/>
        <v>L</v>
      </c>
      <c r="P195" s="53">
        <v>91.99</v>
      </c>
      <c r="Q195" s="37" t="str">
        <f t="shared" si="16"/>
        <v>M</v>
      </c>
      <c r="R195" s="40">
        <v>0.53800000000000003</v>
      </c>
      <c r="S195" s="37" t="str">
        <f t="shared" si="17"/>
        <v>D</v>
      </c>
      <c r="T195" s="40">
        <v>0.94599999999999995</v>
      </c>
      <c r="U195" s="37" t="str">
        <f t="shared" si="18"/>
        <v>S</v>
      </c>
      <c r="V195" s="40">
        <v>8.7360000000000007</v>
      </c>
      <c r="W195" s="37" t="str">
        <f t="shared" si="19"/>
        <v>S</v>
      </c>
      <c r="X195" s="40">
        <v>6.484</v>
      </c>
      <c r="Y195" s="37" t="str">
        <f t="shared" si="20"/>
        <v>S</v>
      </c>
      <c r="Z195" s="20"/>
    </row>
    <row r="196" spans="1:26" s="31" customFormat="1" ht="18" customHeight="1" x14ac:dyDescent="0.25">
      <c r="A196" s="82">
        <v>192</v>
      </c>
      <c r="B196" s="32" t="s">
        <v>347</v>
      </c>
      <c r="C196" s="32" t="s">
        <v>348</v>
      </c>
      <c r="D196" s="32" t="s">
        <v>390</v>
      </c>
      <c r="E196" s="32" t="s">
        <v>338</v>
      </c>
      <c r="F196" s="32" t="s">
        <v>339</v>
      </c>
      <c r="G196" s="32" t="s">
        <v>237</v>
      </c>
      <c r="H196" s="42" t="s">
        <v>435</v>
      </c>
      <c r="I196" s="32" t="s">
        <v>31</v>
      </c>
      <c r="J196" s="55">
        <v>8</v>
      </c>
      <c r="K196" s="56">
        <v>0.42</v>
      </c>
      <c r="L196" s="36">
        <v>0.98</v>
      </c>
      <c r="M196" s="37" t="str">
        <f t="shared" si="14"/>
        <v>H</v>
      </c>
      <c r="N196" s="52">
        <v>5.13</v>
      </c>
      <c r="O196" s="37" t="str">
        <f t="shared" si="15"/>
        <v>L</v>
      </c>
      <c r="P196" s="53">
        <v>89.38</v>
      </c>
      <c r="Q196" s="37" t="str">
        <f t="shared" si="16"/>
        <v>M</v>
      </c>
      <c r="R196" s="40">
        <v>0.69599999999999995</v>
      </c>
      <c r="S196" s="37" t="str">
        <f t="shared" si="17"/>
        <v>S</v>
      </c>
      <c r="T196" s="40">
        <v>0.96</v>
      </c>
      <c r="U196" s="37" t="str">
        <f t="shared" si="18"/>
        <v>S</v>
      </c>
      <c r="V196" s="40">
        <v>15.47</v>
      </c>
      <c r="W196" s="37" t="str">
        <f t="shared" si="19"/>
        <v>S</v>
      </c>
      <c r="X196" s="40">
        <v>6.702</v>
      </c>
      <c r="Y196" s="37" t="str">
        <f t="shared" si="20"/>
        <v>S</v>
      </c>
      <c r="Z196" s="20"/>
    </row>
    <row r="197" spans="1:26" s="31" customFormat="1" ht="18" customHeight="1" x14ac:dyDescent="0.25">
      <c r="A197" s="82">
        <v>193</v>
      </c>
      <c r="B197" s="32" t="s">
        <v>416</v>
      </c>
      <c r="C197" s="32" t="s">
        <v>384</v>
      </c>
      <c r="D197" s="32" t="s">
        <v>360</v>
      </c>
      <c r="E197" s="32" t="s">
        <v>338</v>
      </c>
      <c r="F197" s="32" t="s">
        <v>339</v>
      </c>
      <c r="G197" s="32" t="s">
        <v>237</v>
      </c>
      <c r="H197" s="32" t="s">
        <v>369</v>
      </c>
      <c r="I197" s="32" t="s">
        <v>31</v>
      </c>
      <c r="J197" s="55">
        <v>8</v>
      </c>
      <c r="K197" s="56">
        <v>0.39</v>
      </c>
      <c r="L197" s="36">
        <v>0.68</v>
      </c>
      <c r="M197" s="37" t="str">
        <f t="shared" ref="M197:M207" si="21">IF(L197&gt;0.75,"H",IF(L197&gt;0.5,"M","L"))</f>
        <v>M</v>
      </c>
      <c r="N197" s="52">
        <v>5.13</v>
      </c>
      <c r="O197" s="37" t="str">
        <f t="shared" ref="O197:O207" si="22">IF(N197&gt;23.2,"H",IF(N197&gt;9.3,"M","L"))</f>
        <v>L</v>
      </c>
      <c r="P197" s="53">
        <v>87.31</v>
      </c>
      <c r="Q197" s="37" t="str">
        <f t="shared" ref="Q197:Q207" si="23">IF(P197&gt;136,"H",IF(P197&gt;58.4,"M","L"))</f>
        <v>M</v>
      </c>
      <c r="R197" s="40">
        <v>1.0620000000000001</v>
      </c>
      <c r="S197" s="37" t="str">
        <f t="shared" ref="S197:S207" si="24">IF(R197&gt;0.6,"S","D")</f>
        <v>S</v>
      </c>
      <c r="T197" s="40">
        <v>0.498</v>
      </c>
      <c r="U197" s="37" t="str">
        <f t="shared" ref="U197:U207" si="25">IF(T197&gt;0.2,"S","D")</f>
        <v>S</v>
      </c>
      <c r="V197" s="40">
        <v>9.0679999999999996</v>
      </c>
      <c r="W197" s="37" t="str">
        <f t="shared" ref="W197:W207" si="26">IF(V197&gt;4.5,"S","D")</f>
        <v>S</v>
      </c>
      <c r="X197" s="40">
        <v>6.8019999999999996</v>
      </c>
      <c r="Y197" s="37" t="str">
        <f t="shared" ref="Y197:Y207" si="27">IF(X197&gt;2,"S","D")</f>
        <v>S</v>
      </c>
      <c r="Z197" s="20"/>
    </row>
    <row r="198" spans="1:26" ht="18" customHeight="1" x14ac:dyDescent="0.25">
      <c r="A198" s="82">
        <v>194</v>
      </c>
      <c r="B198" s="32" t="s">
        <v>436</v>
      </c>
      <c r="C198" s="32" t="s">
        <v>352</v>
      </c>
      <c r="D198" s="32" t="s">
        <v>353</v>
      </c>
      <c r="E198" s="32" t="s">
        <v>338</v>
      </c>
      <c r="F198" s="32" t="s">
        <v>339</v>
      </c>
      <c r="G198" s="32" t="s">
        <v>237</v>
      </c>
      <c r="H198" s="32" t="s">
        <v>403</v>
      </c>
      <c r="I198" s="32" t="s">
        <v>31</v>
      </c>
      <c r="J198" s="55">
        <v>8</v>
      </c>
      <c r="K198" s="56">
        <v>0.4</v>
      </c>
      <c r="L198" s="36">
        <v>0.41</v>
      </c>
      <c r="M198" s="37" t="str">
        <f t="shared" si="21"/>
        <v>L</v>
      </c>
      <c r="N198" s="52">
        <v>5.13</v>
      </c>
      <c r="O198" s="37" t="str">
        <f t="shared" si="22"/>
        <v>L</v>
      </c>
      <c r="P198" s="53">
        <v>85.52</v>
      </c>
      <c r="Q198" s="37" t="str">
        <f t="shared" si="23"/>
        <v>M</v>
      </c>
      <c r="R198" s="40">
        <v>0.63200000000000001</v>
      </c>
      <c r="S198" s="37" t="str">
        <f t="shared" si="24"/>
        <v>S</v>
      </c>
      <c r="T198" s="40">
        <v>0.78600000000000003</v>
      </c>
      <c r="U198" s="37" t="str">
        <f t="shared" si="25"/>
        <v>S</v>
      </c>
      <c r="V198" s="40">
        <v>20.100000000000001</v>
      </c>
      <c r="W198" s="37" t="str">
        <f t="shared" si="26"/>
        <v>S</v>
      </c>
      <c r="X198" s="40">
        <v>7.0759999999999996</v>
      </c>
      <c r="Y198" s="37" t="str">
        <f t="shared" si="27"/>
        <v>S</v>
      </c>
    </row>
    <row r="199" spans="1:26" ht="18" customHeight="1" x14ac:dyDescent="0.25">
      <c r="A199" s="82">
        <v>195</v>
      </c>
      <c r="B199" s="32" t="s">
        <v>437</v>
      </c>
      <c r="C199" s="32" t="s">
        <v>438</v>
      </c>
      <c r="D199" s="32" t="s">
        <v>426</v>
      </c>
      <c r="E199" s="32" t="s">
        <v>338</v>
      </c>
      <c r="F199" s="32" t="s">
        <v>339</v>
      </c>
      <c r="G199" s="32" t="s">
        <v>237</v>
      </c>
      <c r="H199" s="32" t="s">
        <v>439</v>
      </c>
      <c r="I199" s="32" t="s">
        <v>31</v>
      </c>
      <c r="J199" s="55">
        <v>8</v>
      </c>
      <c r="K199" s="56">
        <v>0.4</v>
      </c>
      <c r="L199" s="36">
        <v>0.61</v>
      </c>
      <c r="M199" s="37" t="str">
        <f t="shared" si="21"/>
        <v>M</v>
      </c>
      <c r="N199" s="52">
        <v>5.13</v>
      </c>
      <c r="O199" s="37" t="str">
        <f t="shared" si="22"/>
        <v>L</v>
      </c>
      <c r="P199" s="53">
        <v>90.52</v>
      </c>
      <c r="Q199" s="37" t="str">
        <f t="shared" si="23"/>
        <v>M</v>
      </c>
      <c r="R199" s="40">
        <v>0.11799999999999999</v>
      </c>
      <c r="S199" s="37" t="str">
        <f t="shared" si="24"/>
        <v>D</v>
      </c>
      <c r="T199" s="40">
        <v>0.91600000000000004</v>
      </c>
      <c r="U199" s="37" t="str">
        <f t="shared" si="25"/>
        <v>S</v>
      </c>
      <c r="V199" s="40">
        <v>10.95</v>
      </c>
      <c r="W199" s="37" t="str">
        <f t="shared" si="26"/>
        <v>S</v>
      </c>
      <c r="X199" s="40">
        <v>8.23</v>
      </c>
      <c r="Y199" s="37" t="str">
        <f t="shared" si="27"/>
        <v>S</v>
      </c>
    </row>
    <row r="200" spans="1:26" ht="18" customHeight="1" x14ac:dyDescent="0.25">
      <c r="A200" s="82">
        <v>196</v>
      </c>
      <c r="B200" s="32" t="s">
        <v>440</v>
      </c>
      <c r="C200" s="32" t="s">
        <v>441</v>
      </c>
      <c r="D200" s="32" t="s">
        <v>419</v>
      </c>
      <c r="E200" s="32" t="s">
        <v>338</v>
      </c>
      <c r="F200" s="32" t="s">
        <v>339</v>
      </c>
      <c r="G200" s="32" t="s">
        <v>237</v>
      </c>
      <c r="H200" s="32"/>
      <c r="I200" s="32" t="s">
        <v>31</v>
      </c>
      <c r="J200" s="55">
        <v>8.1999999999999993</v>
      </c>
      <c r="K200" s="56">
        <v>0.4</v>
      </c>
      <c r="L200" s="36">
        <v>0.48</v>
      </c>
      <c r="M200" s="37" t="str">
        <f t="shared" si="21"/>
        <v>L</v>
      </c>
      <c r="N200" s="52">
        <v>5.13</v>
      </c>
      <c r="O200" s="37" t="str">
        <f t="shared" si="22"/>
        <v>L</v>
      </c>
      <c r="P200" s="53">
        <v>79.8</v>
      </c>
      <c r="Q200" s="37" t="str">
        <f t="shared" si="23"/>
        <v>M</v>
      </c>
      <c r="R200" s="40">
        <v>1.208</v>
      </c>
      <c r="S200" s="37" t="str">
        <f t="shared" si="24"/>
        <v>S</v>
      </c>
      <c r="T200" s="40">
        <v>0.83</v>
      </c>
      <c r="U200" s="37" t="str">
        <f t="shared" si="25"/>
        <v>S</v>
      </c>
      <c r="V200" s="40">
        <v>14.36</v>
      </c>
      <c r="W200" s="37" t="str">
        <f t="shared" si="26"/>
        <v>S</v>
      </c>
      <c r="X200" s="40">
        <v>5.9660000000000002</v>
      </c>
      <c r="Y200" s="37" t="str">
        <f t="shared" si="27"/>
        <v>S</v>
      </c>
    </row>
    <row r="201" spans="1:26" ht="18" customHeight="1" x14ac:dyDescent="0.25">
      <c r="A201" s="82">
        <v>197</v>
      </c>
      <c r="B201" s="32" t="s">
        <v>347</v>
      </c>
      <c r="C201" s="32" t="s">
        <v>348</v>
      </c>
      <c r="D201" s="32" t="s">
        <v>390</v>
      </c>
      <c r="E201" s="32" t="s">
        <v>338</v>
      </c>
      <c r="F201" s="32" t="s">
        <v>339</v>
      </c>
      <c r="G201" s="32" t="s">
        <v>237</v>
      </c>
      <c r="H201" s="32" t="s">
        <v>442</v>
      </c>
      <c r="I201" s="32" t="s">
        <v>31</v>
      </c>
      <c r="J201" s="55">
        <v>8.1999999999999993</v>
      </c>
      <c r="K201" s="56">
        <v>0.4</v>
      </c>
      <c r="L201" s="36">
        <v>0.54</v>
      </c>
      <c r="M201" s="37" t="str">
        <f t="shared" si="21"/>
        <v>M</v>
      </c>
      <c r="N201" s="52">
        <v>97.46</v>
      </c>
      <c r="O201" s="37" t="str">
        <f t="shared" si="22"/>
        <v>H</v>
      </c>
      <c r="P201" s="53">
        <v>75.45</v>
      </c>
      <c r="Q201" s="37" t="str">
        <f t="shared" si="23"/>
        <v>M</v>
      </c>
      <c r="R201" s="40">
        <v>0.95</v>
      </c>
      <c r="S201" s="37" t="str">
        <f t="shared" si="24"/>
        <v>S</v>
      </c>
      <c r="T201" s="40">
        <v>0.68400000000000005</v>
      </c>
      <c r="U201" s="37" t="str">
        <f t="shared" si="25"/>
        <v>S</v>
      </c>
      <c r="V201" s="40">
        <v>15.39</v>
      </c>
      <c r="W201" s="37" t="str">
        <f t="shared" si="26"/>
        <v>S</v>
      </c>
      <c r="X201" s="40">
        <v>6.3259999999999996</v>
      </c>
      <c r="Y201" s="37" t="str">
        <f t="shared" si="27"/>
        <v>S</v>
      </c>
    </row>
    <row r="202" spans="1:26" ht="18" customHeight="1" x14ac:dyDescent="0.25">
      <c r="A202" s="82">
        <v>198</v>
      </c>
      <c r="B202" s="32" t="s">
        <v>443</v>
      </c>
      <c r="C202" s="32" t="s">
        <v>444</v>
      </c>
      <c r="D202" s="32" t="s">
        <v>421</v>
      </c>
      <c r="E202" s="32" t="s">
        <v>338</v>
      </c>
      <c r="F202" s="32" t="s">
        <v>339</v>
      </c>
      <c r="G202" s="32" t="s">
        <v>237</v>
      </c>
      <c r="H202" s="32" t="s">
        <v>350</v>
      </c>
      <c r="I202" s="32" t="s">
        <v>31</v>
      </c>
      <c r="J202" s="55">
        <v>8.1</v>
      </c>
      <c r="K202" s="56">
        <v>0.41</v>
      </c>
      <c r="L202" s="36">
        <v>0.68</v>
      </c>
      <c r="M202" s="37" t="str">
        <f t="shared" si="21"/>
        <v>M</v>
      </c>
      <c r="N202" s="52">
        <v>41.04</v>
      </c>
      <c r="O202" s="37" t="str">
        <f t="shared" si="22"/>
        <v>H</v>
      </c>
      <c r="P202" s="53">
        <v>74.959999999999994</v>
      </c>
      <c r="Q202" s="37" t="str">
        <f t="shared" si="23"/>
        <v>M</v>
      </c>
      <c r="R202" s="40">
        <v>0.76</v>
      </c>
      <c r="S202" s="37" t="str">
        <f t="shared" si="24"/>
        <v>S</v>
      </c>
      <c r="T202" s="40">
        <v>0.7</v>
      </c>
      <c r="U202" s="37" t="str">
        <f t="shared" si="25"/>
        <v>S</v>
      </c>
      <c r="V202" s="40">
        <v>14.84</v>
      </c>
      <c r="W202" s="37" t="str">
        <f t="shared" si="26"/>
        <v>S</v>
      </c>
      <c r="X202" s="40">
        <v>5.7480000000000002</v>
      </c>
      <c r="Y202" s="37" t="str">
        <f t="shared" si="27"/>
        <v>S</v>
      </c>
    </row>
    <row r="203" spans="1:26" ht="18" customHeight="1" x14ac:dyDescent="0.25">
      <c r="A203" s="82">
        <v>199</v>
      </c>
      <c r="B203" s="32" t="s">
        <v>432</v>
      </c>
      <c r="C203" s="32" t="s">
        <v>445</v>
      </c>
      <c r="D203" s="32" t="s">
        <v>446</v>
      </c>
      <c r="E203" s="32" t="s">
        <v>338</v>
      </c>
      <c r="F203" s="32" t="s">
        <v>339</v>
      </c>
      <c r="G203" s="32" t="s">
        <v>237</v>
      </c>
      <c r="H203" s="32" t="s">
        <v>391</v>
      </c>
      <c r="I203" s="32" t="s">
        <v>31</v>
      </c>
      <c r="J203" s="55">
        <v>8</v>
      </c>
      <c r="K203" s="56">
        <v>0.42</v>
      </c>
      <c r="L203" s="36">
        <v>0.68</v>
      </c>
      <c r="M203" s="37" t="str">
        <f t="shared" si="21"/>
        <v>M</v>
      </c>
      <c r="N203" s="52">
        <v>79.510000000000005</v>
      </c>
      <c r="O203" s="37" t="str">
        <f t="shared" si="22"/>
        <v>H</v>
      </c>
      <c r="P203" s="53">
        <v>78.23</v>
      </c>
      <c r="Q203" s="37" t="str">
        <f t="shared" si="23"/>
        <v>M</v>
      </c>
      <c r="R203" s="40">
        <v>0.57799999999999996</v>
      </c>
      <c r="S203" s="37" t="str">
        <f t="shared" si="24"/>
        <v>D</v>
      </c>
      <c r="T203" s="40">
        <v>0.83</v>
      </c>
      <c r="U203" s="37" t="str">
        <f t="shared" si="25"/>
        <v>S</v>
      </c>
      <c r="V203" s="40">
        <v>15.8</v>
      </c>
      <c r="W203" s="37" t="str">
        <f t="shared" si="26"/>
        <v>S</v>
      </c>
      <c r="X203" s="40">
        <v>6.4279999999999999</v>
      </c>
      <c r="Y203" s="37" t="str">
        <f t="shared" si="27"/>
        <v>S</v>
      </c>
    </row>
    <row r="204" spans="1:26" ht="18" customHeight="1" x14ac:dyDescent="0.25">
      <c r="A204" s="82">
        <v>200</v>
      </c>
      <c r="B204" s="32" t="s">
        <v>447</v>
      </c>
      <c r="C204" s="32" t="s">
        <v>448</v>
      </c>
      <c r="D204" s="32" t="s">
        <v>360</v>
      </c>
      <c r="E204" s="32" t="s">
        <v>338</v>
      </c>
      <c r="F204" s="32" t="s">
        <v>339</v>
      </c>
      <c r="G204" s="32" t="s">
        <v>237</v>
      </c>
      <c r="H204" s="32" t="s">
        <v>449</v>
      </c>
      <c r="I204" s="32" t="s">
        <v>31</v>
      </c>
      <c r="J204" s="55">
        <v>8.1</v>
      </c>
      <c r="K204" s="56">
        <v>0.41</v>
      </c>
      <c r="L204" s="36">
        <v>0.54</v>
      </c>
      <c r="M204" s="37" t="str">
        <f t="shared" si="21"/>
        <v>M</v>
      </c>
      <c r="N204" s="52">
        <v>10.26</v>
      </c>
      <c r="O204" s="37" t="str">
        <f t="shared" si="22"/>
        <v>M</v>
      </c>
      <c r="P204" s="53">
        <v>86.44</v>
      </c>
      <c r="Q204" s="37" t="str">
        <f t="shared" si="23"/>
        <v>M</v>
      </c>
      <c r="R204" s="40">
        <v>0.73199999999999998</v>
      </c>
      <c r="S204" s="37" t="str">
        <f t="shared" si="24"/>
        <v>S</v>
      </c>
      <c r="T204" s="40">
        <v>0.71399999999999997</v>
      </c>
      <c r="U204" s="37" t="str">
        <f t="shared" si="25"/>
        <v>S</v>
      </c>
      <c r="V204" s="40">
        <v>12.95</v>
      </c>
      <c r="W204" s="37" t="str">
        <f t="shared" si="26"/>
        <v>S</v>
      </c>
      <c r="X204" s="40">
        <v>6.1239999999999997</v>
      </c>
      <c r="Y204" s="37" t="str">
        <f t="shared" si="27"/>
        <v>S</v>
      </c>
    </row>
    <row r="205" spans="1:26" ht="18" customHeight="1" x14ac:dyDescent="0.25">
      <c r="A205" s="82">
        <v>201</v>
      </c>
      <c r="B205" s="32" t="s">
        <v>366</v>
      </c>
      <c r="C205" s="32" t="s">
        <v>445</v>
      </c>
      <c r="D205" s="32" t="s">
        <v>421</v>
      </c>
      <c r="E205" s="32" t="s">
        <v>338</v>
      </c>
      <c r="F205" s="32" t="s">
        <v>339</v>
      </c>
      <c r="G205" s="32" t="s">
        <v>237</v>
      </c>
      <c r="H205" s="32" t="s">
        <v>365</v>
      </c>
      <c r="I205" s="32" t="s">
        <v>31</v>
      </c>
      <c r="J205" s="55">
        <v>8.1</v>
      </c>
      <c r="K205" s="56">
        <v>0.37</v>
      </c>
      <c r="L205" s="36">
        <v>0.48</v>
      </c>
      <c r="M205" s="37" t="str">
        <f t="shared" si="21"/>
        <v>L</v>
      </c>
      <c r="N205" s="52">
        <v>30.78</v>
      </c>
      <c r="O205" s="37" t="str">
        <f t="shared" si="22"/>
        <v>H</v>
      </c>
      <c r="P205" s="53">
        <v>76.05</v>
      </c>
      <c r="Q205" s="37" t="str">
        <f t="shared" si="23"/>
        <v>M</v>
      </c>
      <c r="R205" s="40">
        <v>1.3740000000000001</v>
      </c>
      <c r="S205" s="37" t="str">
        <f t="shared" si="24"/>
        <v>S</v>
      </c>
      <c r="T205" s="40">
        <v>0.75800000000000001</v>
      </c>
      <c r="U205" s="37" t="str">
        <f t="shared" si="25"/>
        <v>S</v>
      </c>
      <c r="V205" s="40">
        <v>15.84</v>
      </c>
      <c r="W205" s="37" t="str">
        <f t="shared" si="26"/>
        <v>S</v>
      </c>
      <c r="X205" s="40">
        <v>3.6859999999999999</v>
      </c>
      <c r="Y205" s="37" t="str">
        <f t="shared" si="27"/>
        <v>S</v>
      </c>
    </row>
    <row r="206" spans="1:26" ht="18" customHeight="1" x14ac:dyDescent="0.25">
      <c r="A206" s="82">
        <v>202</v>
      </c>
      <c r="B206" s="32" t="s">
        <v>450</v>
      </c>
      <c r="C206" s="32" t="s">
        <v>451</v>
      </c>
      <c r="D206" s="32" t="s">
        <v>452</v>
      </c>
      <c r="E206" s="32"/>
      <c r="F206" s="32" t="s">
        <v>453</v>
      </c>
      <c r="G206" s="32" t="s">
        <v>237</v>
      </c>
      <c r="H206" s="32" t="s">
        <v>454</v>
      </c>
      <c r="I206" s="32" t="s">
        <v>31</v>
      </c>
      <c r="J206" s="55">
        <v>8.1</v>
      </c>
      <c r="K206" s="56">
        <v>0.71</v>
      </c>
      <c r="L206" s="36">
        <v>0.68</v>
      </c>
      <c r="M206" s="37" t="str">
        <f t="shared" si="21"/>
        <v>M</v>
      </c>
      <c r="N206" s="52">
        <v>15.39</v>
      </c>
      <c r="O206" s="37" t="str">
        <f t="shared" si="22"/>
        <v>M</v>
      </c>
      <c r="P206" s="53">
        <v>113.42</v>
      </c>
      <c r="Q206" s="37" t="str">
        <f t="shared" si="23"/>
        <v>M</v>
      </c>
      <c r="R206" s="40">
        <v>0.42599999999999999</v>
      </c>
      <c r="S206" s="37" t="str">
        <f t="shared" si="24"/>
        <v>D</v>
      </c>
      <c r="T206" s="40">
        <v>0.222</v>
      </c>
      <c r="U206" s="37" t="str">
        <f t="shared" si="25"/>
        <v>S</v>
      </c>
      <c r="V206" s="40">
        <v>2.9279999999999999</v>
      </c>
      <c r="W206" s="37" t="str">
        <f t="shared" si="26"/>
        <v>D</v>
      </c>
      <c r="X206" s="40">
        <v>4.1900000000000004</v>
      </c>
      <c r="Y206" s="37" t="str">
        <f t="shared" si="27"/>
        <v>S</v>
      </c>
    </row>
    <row r="207" spans="1:26" ht="18" customHeight="1" x14ac:dyDescent="0.25">
      <c r="A207" s="82">
        <v>203</v>
      </c>
      <c r="B207" s="32" t="s">
        <v>450</v>
      </c>
      <c r="C207" s="32" t="s">
        <v>451</v>
      </c>
      <c r="D207" s="32" t="s">
        <v>452</v>
      </c>
      <c r="E207" s="32"/>
      <c r="F207" s="32" t="s">
        <v>453</v>
      </c>
      <c r="G207" s="32" t="s">
        <v>237</v>
      </c>
      <c r="H207" s="32" t="s">
        <v>455</v>
      </c>
      <c r="I207" s="32" t="s">
        <v>31</v>
      </c>
      <c r="J207" s="55">
        <v>10</v>
      </c>
      <c r="K207" s="56">
        <v>1.6</v>
      </c>
      <c r="L207" s="36">
        <v>0.88</v>
      </c>
      <c r="M207" s="37" t="str">
        <f t="shared" si="21"/>
        <v>H</v>
      </c>
      <c r="N207" s="52">
        <v>5.13</v>
      </c>
      <c r="O207" s="37" t="str">
        <f t="shared" si="22"/>
        <v>L</v>
      </c>
      <c r="P207" s="53">
        <v>72.459999999999994</v>
      </c>
      <c r="Q207" s="37" t="str">
        <f t="shared" si="23"/>
        <v>M</v>
      </c>
      <c r="R207" s="40">
        <v>0.22</v>
      </c>
      <c r="S207" s="37" t="str">
        <f t="shared" si="24"/>
        <v>D</v>
      </c>
      <c r="T207" s="40">
        <v>0.81599999999999995</v>
      </c>
      <c r="U207" s="37" t="str">
        <f t="shared" si="25"/>
        <v>S</v>
      </c>
      <c r="V207" s="40">
        <v>8.8460000000000001</v>
      </c>
      <c r="W207" s="37" t="str">
        <f t="shared" si="26"/>
        <v>S</v>
      </c>
      <c r="X207" s="40">
        <v>6.76</v>
      </c>
      <c r="Y207" s="37" t="str">
        <f t="shared" si="27"/>
        <v>S</v>
      </c>
    </row>
  </sheetData>
  <mergeCells count="13">
    <mergeCell ref="A1:C1"/>
    <mergeCell ref="A2:C2"/>
    <mergeCell ref="A3:A4"/>
    <mergeCell ref="B3:B4"/>
    <mergeCell ref="C3:C4"/>
    <mergeCell ref="J3:J4"/>
    <mergeCell ref="L3:L4"/>
    <mergeCell ref="D3:D4"/>
    <mergeCell ref="E3:E4"/>
    <mergeCell ref="F3:F4"/>
    <mergeCell ref="G3:G4"/>
    <mergeCell ref="H3:H4"/>
    <mergeCell ref="I3:I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Nagar</dc:creator>
  <cp:lastModifiedBy>Neeraj Nagar</cp:lastModifiedBy>
  <dcterms:created xsi:type="dcterms:W3CDTF">2026-07-01T09:28:49Z</dcterms:created>
  <dcterms:modified xsi:type="dcterms:W3CDTF">2026-07-01T09:31:04Z</dcterms:modified>
</cp:coreProperties>
</file>