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erajnagar\Desktop\"/>
    </mc:Choice>
  </mc:AlternateContent>
  <xr:revisionPtr revIDLastSave="0" documentId="13_ncr:1_{4794879C-B177-4661-90FC-8236AFD2D3C7}" xr6:coauthVersionLast="36" xr6:coauthVersionMax="36" xr10:uidLastSave="{00000000-0000-0000-0000-000000000000}"/>
  <bookViews>
    <workbookView xWindow="0" yWindow="0" windowWidth="24000" windowHeight="9405" xr2:uid="{BC50AEBC-7243-4A3D-9871-45987869DA54}"/>
  </bookViews>
  <sheets>
    <sheet name="May 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288" i="1" l="1"/>
  <c r="W288" i="1"/>
  <c r="U288" i="1"/>
  <c r="S288" i="1"/>
  <c r="Q288" i="1"/>
  <c r="O288" i="1"/>
  <c r="M288" i="1"/>
  <c r="Y287" i="1"/>
  <c r="W287" i="1"/>
  <c r="U287" i="1"/>
  <c r="S287" i="1"/>
  <c r="Q287" i="1"/>
  <c r="O287" i="1"/>
  <c r="M287" i="1"/>
  <c r="Y286" i="1"/>
  <c r="W286" i="1"/>
  <c r="U286" i="1"/>
  <c r="S286" i="1"/>
  <c r="Q286" i="1"/>
  <c r="O286" i="1"/>
  <c r="M286" i="1"/>
  <c r="Y285" i="1"/>
  <c r="W285" i="1"/>
  <c r="U285" i="1"/>
  <c r="S285" i="1"/>
  <c r="Q285" i="1"/>
  <c r="O285" i="1"/>
  <c r="M285" i="1"/>
  <c r="Y284" i="1"/>
  <c r="W284" i="1"/>
  <c r="U284" i="1"/>
  <c r="S284" i="1"/>
  <c r="Q284" i="1"/>
  <c r="O284" i="1"/>
  <c r="M284" i="1"/>
  <c r="Y283" i="1"/>
  <c r="W283" i="1"/>
  <c r="U283" i="1"/>
  <c r="S283" i="1"/>
  <c r="Q283" i="1"/>
  <c r="O283" i="1"/>
  <c r="M283" i="1"/>
  <c r="Y282" i="1"/>
  <c r="W282" i="1"/>
  <c r="U282" i="1"/>
  <c r="S282" i="1"/>
  <c r="Q282" i="1"/>
  <c r="O282" i="1"/>
  <c r="M282" i="1"/>
  <c r="Y281" i="1"/>
  <c r="W281" i="1"/>
  <c r="U281" i="1"/>
  <c r="S281" i="1"/>
  <c r="Q281" i="1"/>
  <c r="O281" i="1"/>
  <c r="M281" i="1"/>
  <c r="Y280" i="1"/>
  <c r="W280" i="1"/>
  <c r="U280" i="1"/>
  <c r="S280" i="1"/>
  <c r="Q280" i="1"/>
  <c r="O280" i="1"/>
  <c r="M280" i="1"/>
  <c r="Y279" i="1"/>
  <c r="W279" i="1"/>
  <c r="U279" i="1"/>
  <c r="S279" i="1"/>
  <c r="Q279" i="1"/>
  <c r="O279" i="1"/>
  <c r="M279" i="1"/>
  <c r="Y278" i="1"/>
  <c r="W278" i="1"/>
  <c r="U278" i="1"/>
  <c r="S278" i="1"/>
  <c r="Q278" i="1"/>
  <c r="O278" i="1"/>
  <c r="M278" i="1"/>
  <c r="Y277" i="1"/>
  <c r="W277" i="1"/>
  <c r="U277" i="1"/>
  <c r="S277" i="1"/>
  <c r="Q277" i="1"/>
  <c r="O277" i="1"/>
  <c r="M277" i="1"/>
  <c r="Y276" i="1"/>
  <c r="W276" i="1"/>
  <c r="U276" i="1"/>
  <c r="S276" i="1"/>
  <c r="Q276" i="1"/>
  <c r="O276" i="1"/>
  <c r="M276" i="1"/>
  <c r="Y275" i="1"/>
  <c r="W275" i="1"/>
  <c r="U275" i="1"/>
  <c r="S275" i="1"/>
  <c r="Q275" i="1"/>
  <c r="O275" i="1"/>
  <c r="M275" i="1"/>
  <c r="Y274" i="1"/>
  <c r="W274" i="1"/>
  <c r="U274" i="1"/>
  <c r="S274" i="1"/>
  <c r="Q274" i="1"/>
  <c r="O274" i="1"/>
  <c r="M274" i="1"/>
  <c r="Y273" i="1"/>
  <c r="W273" i="1"/>
  <c r="U273" i="1"/>
  <c r="S273" i="1"/>
  <c r="Q273" i="1"/>
  <c r="O273" i="1"/>
  <c r="M273" i="1"/>
  <c r="Y272" i="1"/>
  <c r="W272" i="1"/>
  <c r="U272" i="1"/>
  <c r="S272" i="1"/>
  <c r="Q272" i="1"/>
  <c r="O272" i="1"/>
  <c r="M272" i="1"/>
  <c r="Y271" i="1"/>
  <c r="W271" i="1"/>
  <c r="U271" i="1"/>
  <c r="S271" i="1"/>
  <c r="Q271" i="1"/>
  <c r="O271" i="1"/>
  <c r="M271" i="1"/>
  <c r="Y270" i="1"/>
  <c r="W270" i="1"/>
  <c r="U270" i="1"/>
  <c r="S270" i="1"/>
  <c r="Q270" i="1"/>
  <c r="O270" i="1"/>
  <c r="M270" i="1"/>
  <c r="Y269" i="1"/>
  <c r="W269" i="1"/>
  <c r="U269" i="1"/>
  <c r="S269" i="1"/>
  <c r="Q269" i="1"/>
  <c r="O269" i="1"/>
  <c r="M269" i="1"/>
  <c r="Y268" i="1"/>
  <c r="W268" i="1"/>
  <c r="U268" i="1"/>
  <c r="S268" i="1"/>
  <c r="Q268" i="1"/>
  <c r="O268" i="1"/>
  <c r="M268" i="1"/>
  <c r="Y267" i="1"/>
  <c r="W267" i="1"/>
  <c r="U267" i="1"/>
  <c r="S267" i="1"/>
  <c r="Q267" i="1"/>
  <c r="O267" i="1"/>
  <c r="M267" i="1"/>
  <c r="Y266" i="1"/>
  <c r="W266" i="1"/>
  <c r="U266" i="1"/>
  <c r="S266" i="1"/>
  <c r="Q266" i="1"/>
  <c r="O266" i="1"/>
  <c r="M266" i="1"/>
  <c r="Y265" i="1"/>
  <c r="W265" i="1"/>
  <c r="U265" i="1"/>
  <c r="S265" i="1"/>
  <c r="Q265" i="1"/>
  <c r="O265" i="1"/>
  <c r="M265" i="1"/>
  <c r="Y264" i="1"/>
  <c r="W264" i="1"/>
  <c r="U264" i="1"/>
  <c r="S264" i="1"/>
  <c r="Q264" i="1"/>
  <c r="O264" i="1"/>
  <c r="M264" i="1"/>
  <c r="Y263" i="1"/>
  <c r="W263" i="1"/>
  <c r="U263" i="1"/>
  <c r="S263" i="1"/>
  <c r="Q263" i="1"/>
  <c r="O263" i="1"/>
  <c r="M263" i="1"/>
  <c r="Y262" i="1"/>
  <c r="W262" i="1"/>
  <c r="U262" i="1"/>
  <c r="S262" i="1"/>
  <c r="Q262" i="1"/>
  <c r="O262" i="1"/>
  <c r="M262" i="1"/>
  <c r="Y261" i="1"/>
  <c r="W261" i="1"/>
  <c r="U261" i="1"/>
  <c r="S261" i="1"/>
  <c r="Q261" i="1"/>
  <c r="O261" i="1"/>
  <c r="M261" i="1"/>
  <c r="Y260" i="1"/>
  <c r="W260" i="1"/>
  <c r="U260" i="1"/>
  <c r="S260" i="1"/>
  <c r="Q260" i="1"/>
  <c r="O260" i="1"/>
  <c r="M260" i="1"/>
  <c r="Y259" i="1"/>
  <c r="W259" i="1"/>
  <c r="U259" i="1"/>
  <c r="S259" i="1"/>
  <c r="Q259" i="1"/>
  <c r="O259" i="1"/>
  <c r="M259" i="1"/>
  <c r="Y258" i="1"/>
  <c r="W258" i="1"/>
  <c r="U258" i="1"/>
  <c r="S258" i="1"/>
  <c r="Q258" i="1"/>
  <c r="O258" i="1"/>
  <c r="M258" i="1"/>
  <c r="Y257" i="1"/>
  <c r="W257" i="1"/>
  <c r="U257" i="1"/>
  <c r="S257" i="1"/>
  <c r="Q257" i="1"/>
  <c r="O257" i="1"/>
  <c r="M257" i="1"/>
  <c r="Y256" i="1"/>
  <c r="W256" i="1"/>
  <c r="U256" i="1"/>
  <c r="S256" i="1"/>
  <c r="Q256" i="1"/>
  <c r="O256" i="1"/>
  <c r="M256" i="1"/>
  <c r="Y255" i="1"/>
  <c r="W255" i="1"/>
  <c r="U255" i="1"/>
  <c r="S255" i="1"/>
  <c r="Q255" i="1"/>
  <c r="O255" i="1"/>
  <c r="M255" i="1"/>
  <c r="Y254" i="1"/>
  <c r="W254" i="1"/>
  <c r="U254" i="1"/>
  <c r="S254" i="1"/>
  <c r="Q254" i="1"/>
  <c r="O254" i="1"/>
  <c r="M254" i="1"/>
  <c r="Y253" i="1"/>
  <c r="W253" i="1"/>
  <c r="U253" i="1"/>
  <c r="S253" i="1"/>
  <c r="Q253" i="1"/>
  <c r="O253" i="1"/>
  <c r="M253" i="1"/>
  <c r="Y252" i="1"/>
  <c r="W252" i="1"/>
  <c r="U252" i="1"/>
  <c r="S252" i="1"/>
  <c r="Q252" i="1"/>
  <c r="O252" i="1"/>
  <c r="M252" i="1"/>
  <c r="Y251" i="1"/>
  <c r="W251" i="1"/>
  <c r="U251" i="1"/>
  <c r="S251" i="1"/>
  <c r="Q251" i="1"/>
  <c r="O251" i="1"/>
  <c r="M251" i="1"/>
  <c r="Y250" i="1"/>
  <c r="W250" i="1"/>
  <c r="U250" i="1"/>
  <c r="S250" i="1"/>
  <c r="Q250" i="1"/>
  <c r="O250" i="1"/>
  <c r="M250" i="1"/>
  <c r="Y249" i="1"/>
  <c r="W249" i="1"/>
  <c r="U249" i="1"/>
  <c r="S249" i="1"/>
  <c r="Q249" i="1"/>
  <c r="O249" i="1"/>
  <c r="M249" i="1"/>
  <c r="Y248" i="1"/>
  <c r="W248" i="1"/>
  <c r="U248" i="1"/>
  <c r="S248" i="1"/>
  <c r="Q248" i="1"/>
  <c r="O248" i="1"/>
  <c r="M248" i="1"/>
  <c r="Y247" i="1"/>
  <c r="W247" i="1"/>
  <c r="U247" i="1"/>
  <c r="S247" i="1"/>
  <c r="Q247" i="1"/>
  <c r="O247" i="1"/>
  <c r="M247" i="1"/>
  <c r="Y246" i="1"/>
  <c r="W246" i="1"/>
  <c r="U246" i="1"/>
  <c r="S246" i="1"/>
  <c r="Q246" i="1"/>
  <c r="O246" i="1"/>
  <c r="M246" i="1"/>
  <c r="Y245" i="1"/>
  <c r="W245" i="1"/>
  <c r="U245" i="1"/>
  <c r="S245" i="1"/>
  <c r="Q245" i="1"/>
  <c r="O245" i="1"/>
  <c r="M245" i="1"/>
  <c r="Y244" i="1"/>
  <c r="W244" i="1"/>
  <c r="U244" i="1"/>
  <c r="S244" i="1"/>
  <c r="Q244" i="1"/>
  <c r="O244" i="1"/>
  <c r="M244" i="1"/>
  <c r="Y243" i="1"/>
  <c r="W243" i="1"/>
  <c r="U243" i="1"/>
  <c r="S243" i="1"/>
  <c r="Q243" i="1"/>
  <c r="O243" i="1"/>
  <c r="M243" i="1"/>
  <c r="Y242" i="1"/>
  <c r="W242" i="1"/>
  <c r="U242" i="1"/>
  <c r="S242" i="1"/>
  <c r="Q242" i="1"/>
  <c r="O242" i="1"/>
  <c r="M242" i="1"/>
  <c r="Y241" i="1"/>
  <c r="W241" i="1"/>
  <c r="U241" i="1"/>
  <c r="S241" i="1"/>
  <c r="Q241" i="1"/>
  <c r="O241" i="1"/>
  <c r="M241" i="1"/>
  <c r="Y240" i="1"/>
  <c r="W240" i="1"/>
  <c r="U240" i="1"/>
  <c r="S240" i="1"/>
  <c r="Q240" i="1"/>
  <c r="O240" i="1"/>
  <c r="M240" i="1"/>
  <c r="Y239" i="1"/>
  <c r="W239" i="1"/>
  <c r="U239" i="1"/>
  <c r="S239" i="1"/>
  <c r="Q239" i="1"/>
  <c r="O239" i="1"/>
  <c r="M239" i="1"/>
  <c r="Y238" i="1"/>
  <c r="W238" i="1"/>
  <c r="U238" i="1"/>
  <c r="S238" i="1"/>
  <c r="Q238" i="1"/>
  <c r="O238" i="1"/>
  <c r="M238" i="1"/>
  <c r="Y237" i="1"/>
  <c r="W237" i="1"/>
  <c r="U237" i="1"/>
  <c r="S237" i="1"/>
  <c r="Q237" i="1"/>
  <c r="O237" i="1"/>
  <c r="M237" i="1"/>
  <c r="Y236" i="1"/>
  <c r="W236" i="1"/>
  <c r="U236" i="1"/>
  <c r="S236" i="1"/>
  <c r="Q236" i="1"/>
  <c r="O236" i="1"/>
  <c r="M236" i="1"/>
  <c r="Y235" i="1"/>
  <c r="W235" i="1"/>
  <c r="U235" i="1"/>
  <c r="S235" i="1"/>
  <c r="Q235" i="1"/>
  <c r="O235" i="1"/>
  <c r="M235" i="1"/>
  <c r="Y234" i="1"/>
  <c r="W234" i="1"/>
  <c r="U234" i="1"/>
  <c r="S234" i="1"/>
  <c r="Q234" i="1"/>
  <c r="O234" i="1"/>
  <c r="M234" i="1"/>
  <c r="Y233" i="1"/>
  <c r="W233" i="1"/>
  <c r="U233" i="1"/>
  <c r="S233" i="1"/>
  <c r="Q233" i="1"/>
  <c r="O233" i="1"/>
  <c r="M233" i="1"/>
  <c r="Y232" i="1"/>
  <c r="W232" i="1"/>
  <c r="U232" i="1"/>
  <c r="S232" i="1"/>
  <c r="Q232" i="1"/>
  <c r="O232" i="1"/>
  <c r="M232" i="1"/>
  <c r="Y231" i="1"/>
  <c r="W231" i="1"/>
  <c r="U231" i="1"/>
  <c r="S231" i="1"/>
  <c r="Q231" i="1"/>
  <c r="O231" i="1"/>
  <c r="M231" i="1"/>
  <c r="Y230" i="1"/>
  <c r="W230" i="1"/>
  <c r="U230" i="1"/>
  <c r="S230" i="1"/>
  <c r="Q230" i="1"/>
  <c r="O230" i="1"/>
  <c r="M230" i="1"/>
  <c r="Y229" i="1"/>
  <c r="W229" i="1"/>
  <c r="U229" i="1"/>
  <c r="S229" i="1"/>
  <c r="Q229" i="1"/>
  <c r="O229" i="1"/>
  <c r="M229" i="1"/>
  <c r="Y228" i="1"/>
  <c r="W228" i="1"/>
  <c r="U228" i="1"/>
  <c r="S228" i="1"/>
  <c r="Q228" i="1"/>
  <c r="O228" i="1"/>
  <c r="M228" i="1"/>
  <c r="Y227" i="1"/>
  <c r="W227" i="1"/>
  <c r="U227" i="1"/>
  <c r="S227" i="1"/>
  <c r="Q227" i="1"/>
  <c r="O227" i="1"/>
  <c r="M227" i="1"/>
  <c r="Y226" i="1"/>
  <c r="W226" i="1"/>
  <c r="U226" i="1"/>
  <c r="S226" i="1"/>
  <c r="Q226" i="1"/>
  <c r="O226" i="1"/>
  <c r="M226" i="1"/>
  <c r="Y225" i="1"/>
  <c r="W225" i="1"/>
  <c r="U225" i="1"/>
  <c r="S225" i="1"/>
  <c r="Q225" i="1"/>
  <c r="O225" i="1"/>
  <c r="M225" i="1"/>
  <c r="Y224" i="1"/>
  <c r="W224" i="1"/>
  <c r="U224" i="1"/>
  <c r="S224" i="1"/>
  <c r="Q224" i="1"/>
  <c r="O224" i="1"/>
  <c r="M224" i="1"/>
  <c r="Y223" i="1"/>
  <c r="W223" i="1"/>
  <c r="U223" i="1"/>
  <c r="S223" i="1"/>
  <c r="Q223" i="1"/>
  <c r="O223" i="1"/>
  <c r="M223" i="1"/>
  <c r="Y222" i="1"/>
  <c r="W222" i="1"/>
  <c r="U222" i="1"/>
  <c r="S222" i="1"/>
  <c r="Q222" i="1"/>
  <c r="O222" i="1"/>
  <c r="M222" i="1"/>
  <c r="Y221" i="1"/>
  <c r="W221" i="1"/>
  <c r="U221" i="1"/>
  <c r="S221" i="1"/>
  <c r="Q221" i="1"/>
  <c r="O221" i="1"/>
  <c r="M221" i="1"/>
  <c r="Y220" i="1"/>
  <c r="W220" i="1"/>
  <c r="U220" i="1"/>
  <c r="S220" i="1"/>
  <c r="Q220" i="1"/>
  <c r="O220" i="1"/>
  <c r="M220" i="1"/>
  <c r="Y219" i="1"/>
  <c r="W219" i="1"/>
  <c r="U219" i="1"/>
  <c r="S219" i="1"/>
  <c r="Q219" i="1"/>
  <c r="O219" i="1"/>
  <c r="M219" i="1"/>
  <c r="Y218" i="1"/>
  <c r="W218" i="1"/>
  <c r="U218" i="1"/>
  <c r="S218" i="1"/>
  <c r="Q218" i="1"/>
  <c r="O218" i="1"/>
  <c r="M218" i="1"/>
  <c r="Y217" i="1"/>
  <c r="W217" i="1"/>
  <c r="U217" i="1"/>
  <c r="S217" i="1"/>
  <c r="Q217" i="1"/>
  <c r="O217" i="1"/>
  <c r="M217" i="1"/>
  <c r="Y216" i="1"/>
  <c r="W216" i="1"/>
  <c r="U216" i="1"/>
  <c r="S216" i="1"/>
  <c r="Q216" i="1"/>
  <c r="O216" i="1"/>
  <c r="M216" i="1"/>
  <c r="Y215" i="1"/>
  <c r="W215" i="1"/>
  <c r="U215" i="1"/>
  <c r="S215" i="1"/>
  <c r="Q215" i="1"/>
  <c r="O215" i="1"/>
  <c r="M215" i="1"/>
  <c r="Y214" i="1"/>
  <c r="W214" i="1"/>
  <c r="U214" i="1"/>
  <c r="S214" i="1"/>
  <c r="Q214" i="1"/>
  <c r="O214" i="1"/>
  <c r="M214" i="1"/>
  <c r="Y213" i="1"/>
  <c r="W213" i="1"/>
  <c r="U213" i="1"/>
  <c r="S213" i="1"/>
  <c r="Q213" i="1"/>
  <c r="O213" i="1"/>
  <c r="M213" i="1"/>
  <c r="Y212" i="1"/>
  <c r="W212" i="1"/>
  <c r="U212" i="1"/>
  <c r="S212" i="1"/>
  <c r="Q212" i="1"/>
  <c r="O212" i="1"/>
  <c r="M212" i="1"/>
  <c r="Y211" i="1"/>
  <c r="W211" i="1"/>
  <c r="U211" i="1"/>
  <c r="S211" i="1"/>
  <c r="Q211" i="1"/>
  <c r="O211" i="1"/>
  <c r="M211" i="1"/>
  <c r="Y210" i="1"/>
  <c r="W210" i="1"/>
  <c r="U210" i="1"/>
  <c r="S210" i="1"/>
  <c r="Q210" i="1"/>
  <c r="O210" i="1"/>
  <c r="M210" i="1"/>
  <c r="Y209" i="1"/>
  <c r="W209" i="1"/>
  <c r="U209" i="1"/>
  <c r="S209" i="1"/>
  <c r="Q209" i="1"/>
  <c r="O209" i="1"/>
  <c r="M209" i="1"/>
  <c r="Y208" i="1"/>
  <c r="W208" i="1"/>
  <c r="U208" i="1"/>
  <c r="S208" i="1"/>
  <c r="Q208" i="1"/>
  <c r="O208" i="1"/>
  <c r="M208" i="1"/>
  <c r="Y207" i="1"/>
  <c r="W207" i="1"/>
  <c r="U207" i="1"/>
  <c r="S207" i="1"/>
  <c r="Q207" i="1"/>
  <c r="O207" i="1"/>
  <c r="M207" i="1"/>
  <c r="Y206" i="1"/>
  <c r="W206" i="1"/>
  <c r="U206" i="1"/>
  <c r="S206" i="1"/>
  <c r="Q206" i="1"/>
  <c r="O206" i="1"/>
  <c r="M206" i="1"/>
  <c r="Y205" i="1"/>
  <c r="W205" i="1"/>
  <c r="U205" i="1"/>
  <c r="S205" i="1"/>
  <c r="Q205" i="1"/>
  <c r="O205" i="1"/>
  <c r="M205" i="1"/>
  <c r="Y204" i="1"/>
  <c r="W204" i="1"/>
  <c r="U204" i="1"/>
  <c r="S204" i="1"/>
  <c r="Q204" i="1"/>
  <c r="O204" i="1"/>
  <c r="M204" i="1"/>
  <c r="Y203" i="1"/>
  <c r="W203" i="1"/>
  <c r="U203" i="1"/>
  <c r="S203" i="1"/>
  <c r="Q203" i="1"/>
  <c r="O203" i="1"/>
  <c r="M203" i="1"/>
  <c r="Y202" i="1"/>
  <c r="W202" i="1"/>
  <c r="U202" i="1"/>
  <c r="S202" i="1"/>
  <c r="Q202" i="1"/>
  <c r="O202" i="1"/>
  <c r="M202" i="1"/>
  <c r="Y201" i="1"/>
  <c r="W201" i="1"/>
  <c r="U201" i="1"/>
  <c r="S201" i="1"/>
  <c r="Q201" i="1"/>
  <c r="O201" i="1"/>
  <c r="M201" i="1"/>
  <c r="Y200" i="1"/>
  <c r="W200" i="1"/>
  <c r="U200" i="1"/>
  <c r="S200" i="1"/>
  <c r="Q200" i="1"/>
  <c r="O200" i="1"/>
  <c r="M200" i="1"/>
  <c r="Y199" i="1"/>
  <c r="W199" i="1"/>
  <c r="U199" i="1"/>
  <c r="S199" i="1"/>
  <c r="Q199" i="1"/>
  <c r="O199" i="1"/>
  <c r="M199" i="1"/>
  <c r="Y198" i="1"/>
  <c r="W198" i="1"/>
  <c r="U198" i="1"/>
  <c r="S198" i="1"/>
  <c r="Q198" i="1"/>
  <c r="O198" i="1"/>
  <c r="M198" i="1"/>
  <c r="Y197" i="1"/>
  <c r="W197" i="1"/>
  <c r="U197" i="1"/>
  <c r="S197" i="1"/>
  <c r="Q197" i="1"/>
  <c r="O197" i="1"/>
  <c r="M197" i="1"/>
  <c r="Y196" i="1"/>
  <c r="W196" i="1"/>
  <c r="U196" i="1"/>
  <c r="S196" i="1"/>
  <c r="Q196" i="1"/>
  <c r="O196" i="1"/>
  <c r="M196" i="1"/>
  <c r="Y195" i="1"/>
  <c r="W195" i="1"/>
  <c r="U195" i="1"/>
  <c r="S195" i="1"/>
  <c r="Q195" i="1"/>
  <c r="O195" i="1"/>
  <c r="M195" i="1"/>
  <c r="Y194" i="1"/>
  <c r="W194" i="1"/>
  <c r="U194" i="1"/>
  <c r="S194" i="1"/>
  <c r="Q194" i="1"/>
  <c r="O194" i="1"/>
  <c r="M194" i="1"/>
  <c r="Y193" i="1"/>
  <c r="W193" i="1"/>
  <c r="U193" i="1"/>
  <c r="S193" i="1"/>
  <c r="Q193" i="1"/>
  <c r="O193" i="1"/>
  <c r="M193" i="1"/>
  <c r="Y192" i="1"/>
  <c r="W192" i="1"/>
  <c r="U192" i="1"/>
  <c r="S192" i="1"/>
  <c r="Q192" i="1"/>
  <c r="O192" i="1"/>
  <c r="M192" i="1"/>
  <c r="Y191" i="1"/>
  <c r="W191" i="1"/>
  <c r="U191" i="1"/>
  <c r="S191" i="1"/>
  <c r="Q191" i="1"/>
  <c r="O191" i="1"/>
  <c r="M191" i="1"/>
  <c r="Y190" i="1"/>
  <c r="W190" i="1"/>
  <c r="U190" i="1"/>
  <c r="S190" i="1"/>
  <c r="Q190" i="1"/>
  <c r="O190" i="1"/>
  <c r="M190" i="1"/>
  <c r="Y189" i="1"/>
  <c r="W189" i="1"/>
  <c r="U189" i="1"/>
  <c r="S189" i="1"/>
  <c r="Q189" i="1"/>
  <c r="O189" i="1"/>
  <c r="M189" i="1"/>
  <c r="Y188" i="1"/>
  <c r="W188" i="1"/>
  <c r="U188" i="1"/>
  <c r="S188" i="1"/>
  <c r="Q188" i="1"/>
  <c r="O188" i="1"/>
  <c r="M188" i="1"/>
  <c r="Y187" i="1"/>
  <c r="W187" i="1"/>
  <c r="U187" i="1"/>
  <c r="S187" i="1"/>
  <c r="Q187" i="1"/>
  <c r="O187" i="1"/>
  <c r="M187" i="1"/>
  <c r="Y186" i="1"/>
  <c r="W186" i="1"/>
  <c r="U186" i="1"/>
  <c r="S186" i="1"/>
  <c r="Q186" i="1"/>
  <c r="O186" i="1"/>
  <c r="M186" i="1"/>
  <c r="Y185" i="1"/>
  <c r="W185" i="1"/>
  <c r="U185" i="1"/>
  <c r="S185" i="1"/>
  <c r="Q185" i="1"/>
  <c r="O185" i="1"/>
  <c r="M185" i="1"/>
  <c r="Y184" i="1"/>
  <c r="W184" i="1"/>
  <c r="U184" i="1"/>
  <c r="S184" i="1"/>
  <c r="Q184" i="1"/>
  <c r="O184" i="1"/>
  <c r="M184" i="1"/>
  <c r="Y183" i="1"/>
  <c r="W183" i="1"/>
  <c r="U183" i="1"/>
  <c r="S183" i="1"/>
  <c r="Q183" i="1"/>
  <c r="O183" i="1"/>
  <c r="M183" i="1"/>
  <c r="Y182" i="1"/>
  <c r="W182" i="1"/>
  <c r="U182" i="1"/>
  <c r="S182" i="1"/>
  <c r="Q182" i="1"/>
  <c r="O182" i="1"/>
  <c r="M182" i="1"/>
  <c r="Y181" i="1"/>
  <c r="W181" i="1"/>
  <c r="U181" i="1"/>
  <c r="S181" i="1"/>
  <c r="Q181" i="1"/>
  <c r="O181" i="1"/>
  <c r="M181" i="1"/>
  <c r="Y180" i="1"/>
  <c r="W180" i="1"/>
  <c r="U180" i="1"/>
  <c r="S180" i="1"/>
  <c r="Q180" i="1"/>
  <c r="O180" i="1"/>
  <c r="M180" i="1"/>
  <c r="Y179" i="1"/>
  <c r="W179" i="1"/>
  <c r="U179" i="1"/>
  <c r="S179" i="1"/>
  <c r="Q179" i="1"/>
  <c r="O179" i="1"/>
  <c r="M179" i="1"/>
  <c r="Y178" i="1"/>
  <c r="W178" i="1"/>
  <c r="U178" i="1"/>
  <c r="S178" i="1"/>
  <c r="Q178" i="1"/>
  <c r="O178" i="1"/>
  <c r="M178" i="1"/>
  <c r="Y177" i="1"/>
  <c r="W177" i="1"/>
  <c r="U177" i="1"/>
  <c r="S177" i="1"/>
  <c r="Q177" i="1"/>
  <c r="O177" i="1"/>
  <c r="M177" i="1"/>
  <c r="Y176" i="1"/>
  <c r="W176" i="1"/>
  <c r="U176" i="1"/>
  <c r="S176" i="1"/>
  <c r="Q176" i="1"/>
  <c r="O176" i="1"/>
  <c r="M176" i="1"/>
  <c r="Y175" i="1"/>
  <c r="W175" i="1"/>
  <c r="U175" i="1"/>
  <c r="S175" i="1"/>
  <c r="Q175" i="1"/>
  <c r="O175" i="1"/>
  <c r="M175" i="1"/>
  <c r="Y174" i="1"/>
  <c r="W174" i="1"/>
  <c r="U174" i="1"/>
  <c r="S174" i="1"/>
  <c r="Q174" i="1"/>
  <c r="O174" i="1"/>
  <c r="M174" i="1"/>
  <c r="Y173" i="1"/>
  <c r="W173" i="1"/>
  <c r="U173" i="1"/>
  <c r="S173" i="1"/>
  <c r="Q173" i="1"/>
  <c r="O173" i="1"/>
  <c r="M173" i="1"/>
  <c r="Y172" i="1"/>
  <c r="W172" i="1"/>
  <c r="U172" i="1"/>
  <c r="S172" i="1"/>
  <c r="Q172" i="1"/>
  <c r="O172" i="1"/>
  <c r="M172" i="1"/>
  <c r="Y171" i="1"/>
  <c r="W171" i="1"/>
  <c r="U171" i="1"/>
  <c r="S171" i="1"/>
  <c r="Q171" i="1"/>
  <c r="O171" i="1"/>
  <c r="M171" i="1"/>
  <c r="Y170" i="1"/>
  <c r="W170" i="1"/>
  <c r="U170" i="1"/>
  <c r="S170" i="1"/>
  <c r="Q170" i="1"/>
  <c r="O170" i="1"/>
  <c r="M170" i="1"/>
  <c r="Y169" i="1"/>
  <c r="W169" i="1"/>
  <c r="U169" i="1"/>
  <c r="S169" i="1"/>
  <c r="Q169" i="1"/>
  <c r="O169" i="1"/>
  <c r="M169" i="1"/>
  <c r="Y168" i="1"/>
  <c r="W168" i="1"/>
  <c r="U168" i="1"/>
  <c r="S168" i="1"/>
  <c r="Q168" i="1"/>
  <c r="O168" i="1"/>
  <c r="M168" i="1"/>
  <c r="Y167" i="1"/>
  <c r="W167" i="1"/>
  <c r="U167" i="1"/>
  <c r="S167" i="1"/>
  <c r="Q167" i="1"/>
  <c r="O167" i="1"/>
  <c r="M167" i="1"/>
  <c r="Y166" i="1"/>
  <c r="W166" i="1"/>
  <c r="U166" i="1"/>
  <c r="S166" i="1"/>
  <c r="Q166" i="1"/>
  <c r="O166" i="1"/>
  <c r="M166" i="1"/>
  <c r="Y165" i="1"/>
  <c r="W165" i="1"/>
  <c r="U165" i="1"/>
  <c r="S165" i="1"/>
  <c r="Q165" i="1"/>
  <c r="O165" i="1"/>
  <c r="M165" i="1"/>
  <c r="Y164" i="1"/>
  <c r="W164" i="1"/>
  <c r="U164" i="1"/>
  <c r="S164" i="1"/>
  <c r="Q164" i="1"/>
  <c r="O164" i="1"/>
  <c r="M164" i="1"/>
  <c r="Y163" i="1"/>
  <c r="W163" i="1"/>
  <c r="U163" i="1"/>
  <c r="S163" i="1"/>
  <c r="Q163" i="1"/>
  <c r="O163" i="1"/>
  <c r="M163" i="1"/>
  <c r="Y162" i="1"/>
  <c r="W162" i="1"/>
  <c r="U162" i="1"/>
  <c r="S162" i="1"/>
  <c r="Q162" i="1"/>
  <c r="O162" i="1"/>
  <c r="M162" i="1"/>
  <c r="Y161" i="1"/>
  <c r="W161" i="1"/>
  <c r="U161" i="1"/>
  <c r="S161" i="1"/>
  <c r="Q161" i="1"/>
  <c r="O161" i="1"/>
  <c r="M161" i="1"/>
  <c r="Y160" i="1"/>
  <c r="W160" i="1"/>
  <c r="U160" i="1"/>
  <c r="S160" i="1"/>
  <c r="Q160" i="1"/>
  <c r="O160" i="1"/>
  <c r="M160" i="1"/>
  <c r="Y159" i="1"/>
  <c r="W159" i="1"/>
  <c r="U159" i="1"/>
  <c r="S159" i="1"/>
  <c r="Q159" i="1"/>
  <c r="O159" i="1"/>
  <c r="M159" i="1"/>
  <c r="Y158" i="1"/>
  <c r="W158" i="1"/>
  <c r="U158" i="1"/>
  <c r="S158" i="1"/>
  <c r="Q158" i="1"/>
  <c r="O158" i="1"/>
  <c r="M158" i="1"/>
  <c r="Y157" i="1"/>
  <c r="W157" i="1"/>
  <c r="U157" i="1"/>
  <c r="S157" i="1"/>
  <c r="Q157" i="1"/>
  <c r="O157" i="1"/>
  <c r="M157" i="1"/>
  <c r="Y156" i="1"/>
  <c r="W156" i="1"/>
  <c r="U156" i="1"/>
  <c r="S156" i="1"/>
  <c r="Q156" i="1"/>
  <c r="O156" i="1"/>
  <c r="M156" i="1"/>
  <c r="Y155" i="1"/>
  <c r="W155" i="1"/>
  <c r="U155" i="1"/>
  <c r="S155" i="1"/>
  <c r="Q155" i="1"/>
  <c r="O155" i="1"/>
  <c r="M155" i="1"/>
  <c r="Y154" i="1"/>
  <c r="W154" i="1"/>
  <c r="U154" i="1"/>
  <c r="S154" i="1"/>
  <c r="Q154" i="1"/>
  <c r="O154" i="1"/>
  <c r="M154" i="1"/>
  <c r="Y153" i="1"/>
  <c r="W153" i="1"/>
  <c r="U153" i="1"/>
  <c r="S153" i="1"/>
  <c r="Q153" i="1"/>
  <c r="O153" i="1"/>
  <c r="M153" i="1"/>
  <c r="Y152" i="1"/>
  <c r="W152" i="1"/>
  <c r="U152" i="1"/>
  <c r="S152" i="1"/>
  <c r="Q152" i="1"/>
  <c r="O152" i="1"/>
  <c r="M152" i="1"/>
  <c r="Y151" i="1"/>
  <c r="W151" i="1"/>
  <c r="U151" i="1"/>
  <c r="S151" i="1"/>
  <c r="Q151" i="1"/>
  <c r="O151" i="1"/>
  <c r="M151" i="1"/>
  <c r="Y150" i="1"/>
  <c r="W150" i="1"/>
  <c r="U150" i="1"/>
  <c r="S150" i="1"/>
  <c r="Q150" i="1"/>
  <c r="O150" i="1"/>
  <c r="M150" i="1"/>
  <c r="Y149" i="1"/>
  <c r="W149" i="1"/>
  <c r="U149" i="1"/>
  <c r="S149" i="1"/>
  <c r="Q149" i="1"/>
  <c r="O149" i="1"/>
  <c r="M149" i="1"/>
  <c r="Y148" i="1"/>
  <c r="W148" i="1"/>
  <c r="U148" i="1"/>
  <c r="S148" i="1"/>
  <c r="Q148" i="1"/>
  <c r="O148" i="1"/>
  <c r="M148" i="1"/>
  <c r="Y147" i="1"/>
  <c r="W147" i="1"/>
  <c r="U147" i="1"/>
  <c r="S147" i="1"/>
  <c r="Q147" i="1"/>
  <c r="O147" i="1"/>
  <c r="M147" i="1"/>
  <c r="Y146" i="1"/>
  <c r="W146" i="1"/>
  <c r="U146" i="1"/>
  <c r="S146" i="1"/>
  <c r="Q146" i="1"/>
  <c r="O146" i="1"/>
  <c r="M146" i="1"/>
  <c r="Y145" i="1"/>
  <c r="W145" i="1"/>
  <c r="U145" i="1"/>
  <c r="S145" i="1"/>
  <c r="Q145" i="1"/>
  <c r="O145" i="1"/>
  <c r="M145" i="1"/>
  <c r="Y144" i="1"/>
  <c r="W144" i="1"/>
  <c r="U144" i="1"/>
  <c r="S144" i="1"/>
  <c r="Q144" i="1"/>
  <c r="O144" i="1"/>
  <c r="M144" i="1"/>
  <c r="Y143" i="1"/>
  <c r="W143" i="1"/>
  <c r="U143" i="1"/>
  <c r="S143" i="1"/>
  <c r="Q143" i="1"/>
  <c r="O143" i="1"/>
  <c r="M143" i="1"/>
  <c r="Y142" i="1"/>
  <c r="W142" i="1"/>
  <c r="U142" i="1"/>
  <c r="S142" i="1"/>
  <c r="Q142" i="1"/>
  <c r="O142" i="1"/>
  <c r="M142" i="1"/>
  <c r="Y141" i="1"/>
  <c r="W141" i="1"/>
  <c r="U141" i="1"/>
  <c r="S141" i="1"/>
  <c r="Q141" i="1"/>
  <c r="O141" i="1"/>
  <c r="M141" i="1"/>
  <c r="Y140" i="1"/>
  <c r="W140" i="1"/>
  <c r="U140" i="1"/>
  <c r="S140" i="1"/>
  <c r="Q140" i="1"/>
  <c r="O140" i="1"/>
  <c r="M140" i="1"/>
  <c r="Y139" i="1"/>
  <c r="W139" i="1"/>
  <c r="U139" i="1"/>
  <c r="S139" i="1"/>
  <c r="Q139" i="1"/>
  <c r="O139" i="1"/>
  <c r="M139" i="1"/>
  <c r="Y138" i="1"/>
  <c r="W138" i="1"/>
  <c r="U138" i="1"/>
  <c r="S138" i="1"/>
  <c r="Q138" i="1"/>
  <c r="O138" i="1"/>
  <c r="M138" i="1"/>
  <c r="Y137" i="1"/>
  <c r="W137" i="1"/>
  <c r="U137" i="1"/>
  <c r="S137" i="1"/>
  <c r="Q137" i="1"/>
  <c r="O137" i="1"/>
  <c r="M137" i="1"/>
  <c r="Y136" i="1"/>
  <c r="W136" i="1"/>
  <c r="U136" i="1"/>
  <c r="S136" i="1"/>
  <c r="Q136" i="1"/>
  <c r="O136" i="1"/>
  <c r="M136" i="1"/>
  <c r="Y135" i="1"/>
  <c r="W135" i="1"/>
  <c r="U135" i="1"/>
  <c r="S135" i="1"/>
  <c r="Q135" i="1"/>
  <c r="O135" i="1"/>
  <c r="M135" i="1"/>
  <c r="Y134" i="1"/>
  <c r="W134" i="1"/>
  <c r="U134" i="1"/>
  <c r="S134" i="1"/>
  <c r="Q134" i="1"/>
  <c r="O134" i="1"/>
  <c r="M134" i="1"/>
  <c r="Y133" i="1"/>
  <c r="W133" i="1"/>
  <c r="U133" i="1"/>
  <c r="S133" i="1"/>
  <c r="Q133" i="1"/>
  <c r="O133" i="1"/>
  <c r="M133" i="1"/>
  <c r="Y132" i="1"/>
  <c r="W132" i="1"/>
  <c r="U132" i="1"/>
  <c r="S132" i="1"/>
  <c r="Q132" i="1"/>
  <c r="O132" i="1"/>
  <c r="M132" i="1"/>
  <c r="Y131" i="1"/>
  <c r="W131" i="1"/>
  <c r="U131" i="1"/>
  <c r="S131" i="1"/>
  <c r="Q131" i="1"/>
  <c r="O131" i="1"/>
  <c r="M131" i="1"/>
  <c r="Y130" i="1"/>
  <c r="W130" i="1"/>
  <c r="U130" i="1"/>
  <c r="S130" i="1"/>
  <c r="Q130" i="1"/>
  <c r="O130" i="1"/>
  <c r="M130" i="1"/>
  <c r="Y129" i="1"/>
  <c r="W129" i="1"/>
  <c r="U129" i="1"/>
  <c r="S129" i="1"/>
  <c r="Q129" i="1"/>
  <c r="O129" i="1"/>
  <c r="M129" i="1"/>
  <c r="Y128" i="1"/>
  <c r="W128" i="1"/>
  <c r="U128" i="1"/>
  <c r="S128" i="1"/>
  <c r="Q128" i="1"/>
  <c r="O128" i="1"/>
  <c r="M128" i="1"/>
  <c r="Y127" i="1"/>
  <c r="W127" i="1"/>
  <c r="U127" i="1"/>
  <c r="S127" i="1"/>
  <c r="Q127" i="1"/>
  <c r="O127" i="1"/>
  <c r="M127" i="1"/>
  <c r="Y126" i="1"/>
  <c r="W126" i="1"/>
  <c r="U126" i="1"/>
  <c r="S126" i="1"/>
  <c r="Q126" i="1"/>
  <c r="O126" i="1"/>
  <c r="M126" i="1"/>
  <c r="Y125" i="1"/>
  <c r="W125" i="1"/>
  <c r="U125" i="1"/>
  <c r="S125" i="1"/>
  <c r="Q125" i="1"/>
  <c r="O125" i="1"/>
  <c r="M125" i="1"/>
  <c r="Y124" i="1"/>
  <c r="W124" i="1"/>
  <c r="U124" i="1"/>
  <c r="S124" i="1"/>
  <c r="Q124" i="1"/>
  <c r="O124" i="1"/>
  <c r="M124" i="1"/>
  <c r="Y123" i="1"/>
  <c r="W123" i="1"/>
  <c r="U123" i="1"/>
  <c r="S123" i="1"/>
  <c r="Q123" i="1"/>
  <c r="O123" i="1"/>
  <c r="M123" i="1"/>
  <c r="Y122" i="1"/>
  <c r="W122" i="1"/>
  <c r="U122" i="1"/>
  <c r="S122" i="1"/>
  <c r="Q122" i="1"/>
  <c r="O122" i="1"/>
  <c r="M122" i="1"/>
  <c r="Y121" i="1"/>
  <c r="W121" i="1"/>
  <c r="U121" i="1"/>
  <c r="S121" i="1"/>
  <c r="Q121" i="1"/>
  <c r="O121" i="1"/>
  <c r="M121" i="1"/>
  <c r="Y120" i="1"/>
  <c r="W120" i="1"/>
  <c r="U120" i="1"/>
  <c r="S120" i="1"/>
  <c r="Q120" i="1"/>
  <c r="O120" i="1"/>
  <c r="M120" i="1"/>
  <c r="Y119" i="1"/>
  <c r="W119" i="1"/>
  <c r="U119" i="1"/>
  <c r="S119" i="1"/>
  <c r="Q119" i="1"/>
  <c r="O119" i="1"/>
  <c r="M119" i="1"/>
  <c r="Y118" i="1"/>
  <c r="W118" i="1"/>
  <c r="U118" i="1"/>
  <c r="S118" i="1"/>
  <c r="Q118" i="1"/>
  <c r="O118" i="1"/>
  <c r="M118" i="1"/>
  <c r="Y117" i="1"/>
  <c r="W117" i="1"/>
  <c r="U117" i="1"/>
  <c r="S117" i="1"/>
  <c r="Q117" i="1"/>
  <c r="O117" i="1"/>
  <c r="M117" i="1"/>
  <c r="Y116" i="1"/>
  <c r="W116" i="1"/>
  <c r="U116" i="1"/>
  <c r="S116" i="1"/>
  <c r="Q116" i="1"/>
  <c r="O116" i="1"/>
  <c r="M116" i="1"/>
  <c r="Y115" i="1"/>
  <c r="W115" i="1"/>
  <c r="U115" i="1"/>
  <c r="S115" i="1"/>
  <c r="Q115" i="1"/>
  <c r="O115" i="1"/>
  <c r="M115" i="1"/>
  <c r="Y114" i="1"/>
  <c r="W114" i="1"/>
  <c r="U114" i="1"/>
  <c r="S114" i="1"/>
  <c r="Q114" i="1"/>
  <c r="O114" i="1"/>
  <c r="M114" i="1"/>
  <c r="Y113" i="1"/>
  <c r="W113" i="1"/>
  <c r="U113" i="1"/>
  <c r="S113" i="1"/>
  <c r="Q113" i="1"/>
  <c r="O113" i="1"/>
  <c r="M113" i="1"/>
  <c r="Y112" i="1"/>
  <c r="W112" i="1"/>
  <c r="U112" i="1"/>
  <c r="S112" i="1"/>
  <c r="Q112" i="1"/>
  <c r="O112" i="1"/>
  <c r="M112" i="1"/>
  <c r="Y111" i="1"/>
  <c r="W111" i="1"/>
  <c r="U111" i="1"/>
  <c r="S111" i="1"/>
  <c r="Q111" i="1"/>
  <c r="O111" i="1"/>
  <c r="M111" i="1"/>
  <c r="Y110" i="1"/>
  <c r="W110" i="1"/>
  <c r="U110" i="1"/>
  <c r="S110" i="1"/>
  <c r="Q110" i="1"/>
  <c r="O110" i="1"/>
  <c r="M110" i="1"/>
  <c r="Y109" i="1"/>
  <c r="W109" i="1"/>
  <c r="U109" i="1"/>
  <c r="S109" i="1"/>
  <c r="Q109" i="1"/>
  <c r="O109" i="1"/>
  <c r="M109" i="1"/>
  <c r="Y108" i="1"/>
  <c r="W108" i="1"/>
  <c r="U108" i="1"/>
  <c r="S108" i="1"/>
  <c r="Q108" i="1"/>
  <c r="O108" i="1"/>
  <c r="M108" i="1"/>
  <c r="Y107" i="1"/>
  <c r="W107" i="1"/>
  <c r="U107" i="1"/>
  <c r="S107" i="1"/>
  <c r="Q107" i="1"/>
  <c r="O107" i="1"/>
  <c r="M107" i="1"/>
  <c r="Y106" i="1"/>
  <c r="W106" i="1"/>
  <c r="U106" i="1"/>
  <c r="S106" i="1"/>
  <c r="Q106" i="1"/>
  <c r="O106" i="1"/>
  <c r="M106" i="1"/>
  <c r="Y105" i="1"/>
  <c r="W105" i="1"/>
  <c r="U105" i="1"/>
  <c r="S105" i="1"/>
  <c r="Q105" i="1"/>
  <c r="O105" i="1"/>
  <c r="M105" i="1"/>
  <c r="Y104" i="1"/>
  <c r="W104" i="1"/>
  <c r="U104" i="1"/>
  <c r="S104" i="1"/>
  <c r="Q104" i="1"/>
  <c r="O104" i="1"/>
  <c r="M104" i="1"/>
  <c r="Y103" i="1"/>
  <c r="W103" i="1"/>
  <c r="U103" i="1"/>
  <c r="S103" i="1"/>
  <c r="Q103" i="1"/>
  <c r="O103" i="1"/>
  <c r="M103" i="1"/>
  <c r="Y102" i="1"/>
  <c r="W102" i="1"/>
  <c r="U102" i="1"/>
  <c r="S102" i="1"/>
  <c r="Q102" i="1"/>
  <c r="O102" i="1"/>
  <c r="M102" i="1"/>
  <c r="Y101" i="1"/>
  <c r="W101" i="1"/>
  <c r="U101" i="1"/>
  <c r="S101" i="1"/>
  <c r="Q101" i="1"/>
  <c r="O101" i="1"/>
  <c r="M101" i="1"/>
  <c r="Y100" i="1"/>
  <c r="W100" i="1"/>
  <c r="U100" i="1"/>
  <c r="S100" i="1"/>
  <c r="Q100" i="1"/>
  <c r="O100" i="1"/>
  <c r="M100" i="1"/>
  <c r="Y99" i="1"/>
  <c r="W99" i="1"/>
  <c r="U99" i="1"/>
  <c r="S99" i="1"/>
  <c r="Q99" i="1"/>
  <c r="O99" i="1"/>
  <c r="M99" i="1"/>
  <c r="Y98" i="1"/>
  <c r="W98" i="1"/>
  <c r="U98" i="1"/>
  <c r="S98" i="1"/>
  <c r="Q98" i="1"/>
  <c r="O98" i="1"/>
  <c r="M98" i="1"/>
  <c r="Y97" i="1"/>
  <c r="W97" i="1"/>
  <c r="U97" i="1"/>
  <c r="S97" i="1"/>
  <c r="Q97" i="1"/>
  <c r="O97" i="1"/>
  <c r="M97" i="1"/>
  <c r="Y96" i="1"/>
  <c r="W96" i="1"/>
  <c r="U96" i="1"/>
  <c r="S96" i="1"/>
  <c r="Q96" i="1"/>
  <c r="O96" i="1"/>
  <c r="M96" i="1"/>
  <c r="Y95" i="1"/>
  <c r="W95" i="1"/>
  <c r="U95" i="1"/>
  <c r="S95" i="1"/>
  <c r="Q95" i="1"/>
  <c r="O95" i="1"/>
  <c r="M95" i="1"/>
  <c r="Y94" i="1"/>
  <c r="W94" i="1"/>
  <c r="U94" i="1"/>
  <c r="S94" i="1"/>
  <c r="Q94" i="1"/>
  <c r="O94" i="1"/>
  <c r="M94" i="1"/>
  <c r="Y93" i="1"/>
  <c r="W93" i="1"/>
  <c r="U93" i="1"/>
  <c r="S93" i="1"/>
  <c r="Q93" i="1"/>
  <c r="O93" i="1"/>
  <c r="M93" i="1"/>
  <c r="Y92" i="1"/>
  <c r="W92" i="1"/>
  <c r="U92" i="1"/>
  <c r="S92" i="1"/>
  <c r="Q92" i="1"/>
  <c r="O92" i="1"/>
  <c r="M92" i="1"/>
  <c r="Y91" i="1"/>
  <c r="W91" i="1"/>
  <c r="U91" i="1"/>
  <c r="S91" i="1"/>
  <c r="Q91" i="1"/>
  <c r="O91" i="1"/>
  <c r="M91" i="1"/>
  <c r="Y90" i="1"/>
  <c r="W90" i="1"/>
  <c r="U90" i="1"/>
  <c r="S90" i="1"/>
  <c r="Q90" i="1"/>
  <c r="O90" i="1"/>
  <c r="M90" i="1"/>
  <c r="Y89" i="1"/>
  <c r="W89" i="1"/>
  <c r="U89" i="1"/>
  <c r="S89" i="1"/>
  <c r="Q89" i="1"/>
  <c r="O89" i="1"/>
  <c r="M89" i="1"/>
  <c r="Y88" i="1"/>
  <c r="W88" i="1"/>
  <c r="U88" i="1"/>
  <c r="S88" i="1"/>
  <c r="Q88" i="1"/>
  <c r="O88" i="1"/>
  <c r="M88" i="1"/>
  <c r="Y87" i="1"/>
  <c r="W87" i="1"/>
  <c r="U87" i="1"/>
  <c r="S87" i="1"/>
  <c r="Q87" i="1"/>
  <c r="O87" i="1"/>
  <c r="M87" i="1"/>
  <c r="Y86" i="1"/>
  <c r="W86" i="1"/>
  <c r="U86" i="1"/>
  <c r="S86" i="1"/>
  <c r="Q86" i="1"/>
  <c r="O86" i="1"/>
  <c r="M86" i="1"/>
  <c r="Y85" i="1"/>
  <c r="W85" i="1"/>
  <c r="U85" i="1"/>
  <c r="S85" i="1"/>
  <c r="Q85" i="1"/>
  <c r="O85" i="1"/>
  <c r="M85" i="1"/>
  <c r="Y84" i="1"/>
  <c r="W84" i="1"/>
  <c r="U84" i="1"/>
  <c r="S84" i="1"/>
  <c r="Q84" i="1"/>
  <c r="O84" i="1"/>
  <c r="M84" i="1"/>
  <c r="Y83" i="1"/>
  <c r="W83" i="1"/>
  <c r="U83" i="1"/>
  <c r="S83" i="1"/>
  <c r="Q83" i="1"/>
  <c r="O83" i="1"/>
  <c r="M83" i="1"/>
  <c r="Y82" i="1"/>
  <c r="W82" i="1"/>
  <c r="U82" i="1"/>
  <c r="S82" i="1"/>
  <c r="Q82" i="1"/>
  <c r="O82" i="1"/>
  <c r="M82" i="1"/>
  <c r="Y81" i="1"/>
  <c r="W81" i="1"/>
  <c r="U81" i="1"/>
  <c r="S81" i="1"/>
  <c r="Q81" i="1"/>
  <c r="O81" i="1"/>
  <c r="M81" i="1"/>
  <c r="Y80" i="1"/>
  <c r="W80" i="1"/>
  <c r="U80" i="1"/>
  <c r="S80" i="1"/>
  <c r="Q80" i="1"/>
  <c r="O80" i="1"/>
  <c r="M80" i="1"/>
  <c r="Y79" i="1"/>
  <c r="W79" i="1"/>
  <c r="U79" i="1"/>
  <c r="S79" i="1"/>
  <c r="Q79" i="1"/>
  <c r="O79" i="1"/>
  <c r="M79" i="1"/>
  <c r="Y78" i="1"/>
  <c r="W78" i="1"/>
  <c r="U78" i="1"/>
  <c r="S78" i="1"/>
  <c r="Q78" i="1"/>
  <c r="O78" i="1"/>
  <c r="M78" i="1"/>
  <c r="Y77" i="1"/>
  <c r="W77" i="1"/>
  <c r="U77" i="1"/>
  <c r="S77" i="1"/>
  <c r="Q77" i="1"/>
  <c r="O77" i="1"/>
  <c r="M77" i="1"/>
  <c r="Y76" i="1"/>
  <c r="W76" i="1"/>
  <c r="U76" i="1"/>
  <c r="S76" i="1"/>
  <c r="Q76" i="1"/>
  <c r="O76" i="1"/>
  <c r="M76" i="1"/>
  <c r="Y75" i="1"/>
  <c r="W75" i="1"/>
  <c r="U75" i="1"/>
  <c r="S75" i="1"/>
  <c r="Q75" i="1"/>
  <c r="O75" i="1"/>
  <c r="M75" i="1"/>
  <c r="Y74" i="1"/>
  <c r="W74" i="1"/>
  <c r="U74" i="1"/>
  <c r="S74" i="1"/>
  <c r="Q74" i="1"/>
  <c r="O74" i="1"/>
  <c r="M74" i="1"/>
  <c r="Y73" i="1"/>
  <c r="W73" i="1"/>
  <c r="U73" i="1"/>
  <c r="S73" i="1"/>
  <c r="Q73" i="1"/>
  <c r="O73" i="1"/>
  <c r="M73" i="1"/>
  <c r="Y72" i="1"/>
  <c r="W72" i="1"/>
  <c r="U72" i="1"/>
  <c r="S72" i="1"/>
  <c r="Q72" i="1"/>
  <c r="O72" i="1"/>
  <c r="M72" i="1"/>
  <c r="Y71" i="1"/>
  <c r="W71" i="1"/>
  <c r="U71" i="1"/>
  <c r="S71" i="1"/>
  <c r="Q71" i="1"/>
  <c r="O71" i="1"/>
  <c r="M71" i="1"/>
  <c r="Y70" i="1"/>
  <c r="W70" i="1"/>
  <c r="U70" i="1"/>
  <c r="S70" i="1"/>
  <c r="Q70" i="1"/>
  <c r="O70" i="1"/>
  <c r="M70" i="1"/>
  <c r="Y69" i="1"/>
  <c r="W69" i="1"/>
  <c r="U69" i="1"/>
  <c r="S69" i="1"/>
  <c r="Q69" i="1"/>
  <c r="O69" i="1"/>
  <c r="M69" i="1"/>
  <c r="Y68" i="1"/>
  <c r="W68" i="1"/>
  <c r="U68" i="1"/>
  <c r="S68" i="1"/>
  <c r="Q68" i="1"/>
  <c r="O68" i="1"/>
  <c r="M68" i="1"/>
  <c r="Y67" i="1"/>
  <c r="W67" i="1"/>
  <c r="U67" i="1"/>
  <c r="S67" i="1"/>
  <c r="Q67" i="1"/>
  <c r="O67" i="1"/>
  <c r="M67" i="1"/>
  <c r="Y66" i="1"/>
  <c r="W66" i="1"/>
  <c r="U66" i="1"/>
  <c r="S66" i="1"/>
  <c r="Q66" i="1"/>
  <c r="O66" i="1"/>
  <c r="M66" i="1"/>
  <c r="Y65" i="1"/>
  <c r="W65" i="1"/>
  <c r="U65" i="1"/>
  <c r="S65" i="1"/>
  <c r="Q65" i="1"/>
  <c r="O65" i="1"/>
  <c r="M65" i="1"/>
  <c r="Y64" i="1"/>
  <c r="W64" i="1"/>
  <c r="U64" i="1"/>
  <c r="S64" i="1"/>
  <c r="Q64" i="1"/>
  <c r="O64" i="1"/>
  <c r="M64" i="1"/>
  <c r="Y63" i="1"/>
  <c r="W63" i="1"/>
  <c r="U63" i="1"/>
  <c r="S63" i="1"/>
  <c r="Q63" i="1"/>
  <c r="O63" i="1"/>
  <c r="M63" i="1"/>
  <c r="Y62" i="1"/>
  <c r="W62" i="1"/>
  <c r="U62" i="1"/>
  <c r="S62" i="1"/>
  <c r="Q62" i="1"/>
  <c r="O62" i="1"/>
  <c r="M62" i="1"/>
  <c r="Y61" i="1"/>
  <c r="W61" i="1"/>
  <c r="U61" i="1"/>
  <c r="S61" i="1"/>
  <c r="Q61" i="1"/>
  <c r="O61" i="1"/>
  <c r="M61" i="1"/>
  <c r="Y60" i="1"/>
  <c r="W60" i="1"/>
  <c r="U60" i="1"/>
  <c r="S60" i="1"/>
  <c r="Q60" i="1"/>
  <c r="O60" i="1"/>
  <c r="M60" i="1"/>
  <c r="Y59" i="1"/>
  <c r="W59" i="1"/>
  <c r="U59" i="1"/>
  <c r="S59" i="1"/>
  <c r="Q59" i="1"/>
  <c r="O59" i="1"/>
  <c r="M59" i="1"/>
  <c r="Y58" i="1"/>
  <c r="W58" i="1"/>
  <c r="U58" i="1"/>
  <c r="S58" i="1"/>
  <c r="Q58" i="1"/>
  <c r="O58" i="1"/>
  <c r="M58" i="1"/>
  <c r="Y57" i="1"/>
  <c r="W57" i="1"/>
  <c r="U57" i="1"/>
  <c r="S57" i="1"/>
  <c r="Q57" i="1"/>
  <c r="O57" i="1"/>
  <c r="M57" i="1"/>
  <c r="Y56" i="1"/>
  <c r="W56" i="1"/>
  <c r="U56" i="1"/>
  <c r="S56" i="1"/>
  <c r="Q56" i="1"/>
  <c r="O56" i="1"/>
  <c r="M56" i="1"/>
  <c r="Y55" i="1"/>
  <c r="W55" i="1"/>
  <c r="U55" i="1"/>
  <c r="S55" i="1"/>
  <c r="Q55" i="1"/>
  <c r="O55" i="1"/>
  <c r="M55" i="1"/>
  <c r="Y54" i="1"/>
  <c r="W54" i="1"/>
  <c r="U54" i="1"/>
  <c r="S54" i="1"/>
  <c r="Q54" i="1"/>
  <c r="O54" i="1"/>
  <c r="M54" i="1"/>
  <c r="Y53" i="1"/>
  <c r="W53" i="1"/>
  <c r="U53" i="1"/>
  <c r="S53" i="1"/>
  <c r="Q53" i="1"/>
  <c r="O53" i="1"/>
  <c r="M53" i="1"/>
  <c r="Y52" i="1"/>
  <c r="W52" i="1"/>
  <c r="U52" i="1"/>
  <c r="S52" i="1"/>
  <c r="Q52" i="1"/>
  <c r="O52" i="1"/>
  <c r="M52" i="1"/>
  <c r="Y51" i="1"/>
  <c r="W51" i="1"/>
  <c r="U51" i="1"/>
  <c r="S51" i="1"/>
  <c r="Q51" i="1"/>
  <c r="O51" i="1"/>
  <c r="M51" i="1"/>
  <c r="Y50" i="1"/>
  <c r="W50" i="1"/>
  <c r="U50" i="1"/>
  <c r="S50" i="1"/>
  <c r="Q50" i="1"/>
  <c r="O50" i="1"/>
  <c r="M50" i="1"/>
  <c r="Y49" i="1"/>
  <c r="W49" i="1"/>
  <c r="U49" i="1"/>
  <c r="S49" i="1"/>
  <c r="Q49" i="1"/>
  <c r="O49" i="1"/>
  <c r="M49" i="1"/>
  <c r="Y48" i="1"/>
  <c r="W48" i="1"/>
  <c r="U48" i="1"/>
  <c r="S48" i="1"/>
  <c r="Q48" i="1"/>
  <c r="O48" i="1"/>
  <c r="M48" i="1"/>
  <c r="Y47" i="1"/>
  <c r="W47" i="1"/>
  <c r="U47" i="1"/>
  <c r="S47" i="1"/>
  <c r="Q47" i="1"/>
  <c r="O47" i="1"/>
  <c r="M47" i="1"/>
  <c r="Y46" i="1"/>
  <c r="W46" i="1"/>
  <c r="U46" i="1"/>
  <c r="S46" i="1"/>
  <c r="Q46" i="1"/>
  <c r="O46" i="1"/>
  <c r="M46" i="1"/>
  <c r="Y45" i="1"/>
  <c r="W45" i="1"/>
  <c r="U45" i="1"/>
  <c r="S45" i="1"/>
  <c r="Q45" i="1"/>
  <c r="O45" i="1"/>
  <c r="M45" i="1"/>
  <c r="Y44" i="1"/>
  <c r="W44" i="1"/>
  <c r="U44" i="1"/>
  <c r="S44" i="1"/>
  <c r="Q44" i="1"/>
  <c r="O44" i="1"/>
  <c r="M44" i="1"/>
  <c r="Y43" i="1"/>
  <c r="W43" i="1"/>
  <c r="U43" i="1"/>
  <c r="S43" i="1"/>
  <c r="Q43" i="1"/>
  <c r="O43" i="1"/>
  <c r="M43" i="1"/>
  <c r="Y42" i="1"/>
  <c r="W42" i="1"/>
  <c r="U42" i="1"/>
  <c r="S42" i="1"/>
  <c r="Q42" i="1"/>
  <c r="O42" i="1"/>
  <c r="M42" i="1"/>
  <c r="Y41" i="1"/>
  <c r="W41" i="1"/>
  <c r="U41" i="1"/>
  <c r="S41" i="1"/>
  <c r="Q41" i="1"/>
  <c r="O41" i="1"/>
  <c r="M41" i="1"/>
  <c r="Y40" i="1"/>
  <c r="W40" i="1"/>
  <c r="U40" i="1"/>
  <c r="S40" i="1"/>
  <c r="Q40" i="1"/>
  <c r="O40" i="1"/>
  <c r="M40" i="1"/>
  <c r="Y39" i="1"/>
  <c r="W39" i="1"/>
  <c r="U39" i="1"/>
  <c r="S39" i="1"/>
  <c r="Q39" i="1"/>
  <c r="O39" i="1"/>
  <c r="M39" i="1"/>
  <c r="Y38" i="1"/>
  <c r="W38" i="1"/>
  <c r="U38" i="1"/>
  <c r="S38" i="1"/>
  <c r="Q38" i="1"/>
  <c r="O38" i="1"/>
  <c r="M38" i="1"/>
  <c r="Y37" i="1"/>
  <c r="W37" i="1"/>
  <c r="U37" i="1"/>
  <c r="S37" i="1"/>
  <c r="Q37" i="1"/>
  <c r="O37" i="1"/>
  <c r="M37" i="1"/>
  <c r="Y36" i="1"/>
  <c r="W36" i="1"/>
  <c r="U36" i="1"/>
  <c r="S36" i="1"/>
  <c r="Q36" i="1"/>
  <c r="O36" i="1"/>
  <c r="M36" i="1"/>
  <c r="Y35" i="1"/>
  <c r="W35" i="1"/>
  <c r="U35" i="1"/>
  <c r="S35" i="1"/>
  <c r="Q35" i="1"/>
  <c r="O35" i="1"/>
  <c r="M35" i="1"/>
  <c r="Y34" i="1"/>
  <c r="W34" i="1"/>
  <c r="U34" i="1"/>
  <c r="S34" i="1"/>
  <c r="Q34" i="1"/>
  <c r="O34" i="1"/>
  <c r="M34" i="1"/>
  <c r="Y33" i="1"/>
  <c r="W33" i="1"/>
  <c r="U33" i="1"/>
  <c r="S33" i="1"/>
  <c r="Q33" i="1"/>
  <c r="O33" i="1"/>
  <c r="M33" i="1"/>
  <c r="Y32" i="1"/>
  <c r="W32" i="1"/>
  <c r="U32" i="1"/>
  <c r="S32" i="1"/>
  <c r="Q32" i="1"/>
  <c r="O32" i="1"/>
  <c r="M32" i="1"/>
  <c r="Y31" i="1"/>
  <c r="W31" i="1"/>
  <c r="U31" i="1"/>
  <c r="S31" i="1"/>
  <c r="Q31" i="1"/>
  <c r="O31" i="1"/>
  <c r="M31" i="1"/>
  <c r="Y30" i="1"/>
  <c r="W30" i="1"/>
  <c r="U30" i="1"/>
  <c r="S30" i="1"/>
  <c r="Q30" i="1"/>
  <c r="O30" i="1"/>
  <c r="M30" i="1"/>
  <c r="Y29" i="1"/>
  <c r="W29" i="1"/>
  <c r="U29" i="1"/>
  <c r="S29" i="1"/>
  <c r="Q29" i="1"/>
  <c r="O29" i="1"/>
  <c r="M29" i="1"/>
  <c r="Y28" i="1"/>
  <c r="W28" i="1"/>
  <c r="U28" i="1"/>
  <c r="S28" i="1"/>
  <c r="Q28" i="1"/>
  <c r="O28" i="1"/>
  <c r="M28" i="1"/>
  <c r="Y27" i="1"/>
  <c r="W27" i="1"/>
  <c r="U27" i="1"/>
  <c r="S27" i="1"/>
  <c r="Q27" i="1"/>
  <c r="O27" i="1"/>
  <c r="M27" i="1"/>
  <c r="Y26" i="1"/>
  <c r="W26" i="1"/>
  <c r="U26" i="1"/>
  <c r="S26" i="1"/>
  <c r="Q26" i="1"/>
  <c r="O26" i="1"/>
  <c r="M26" i="1"/>
  <c r="Y25" i="1"/>
  <c r="W25" i="1"/>
  <c r="U25" i="1"/>
  <c r="S25" i="1"/>
  <c r="Q25" i="1"/>
  <c r="O25" i="1"/>
  <c r="M25" i="1"/>
  <c r="Y24" i="1"/>
  <c r="W24" i="1"/>
  <c r="U24" i="1"/>
  <c r="S24" i="1"/>
  <c r="Q24" i="1"/>
  <c r="O24" i="1"/>
  <c r="M24" i="1"/>
  <c r="Y23" i="1"/>
  <c r="W23" i="1"/>
  <c r="U23" i="1"/>
  <c r="S23" i="1"/>
  <c r="Q23" i="1"/>
  <c r="O23" i="1"/>
  <c r="M23" i="1"/>
  <c r="Y22" i="1"/>
  <c r="W22" i="1"/>
  <c r="U22" i="1"/>
  <c r="S22" i="1"/>
  <c r="Q22" i="1"/>
  <c r="O22" i="1"/>
  <c r="M22" i="1"/>
  <c r="Y21" i="1"/>
  <c r="W21" i="1"/>
  <c r="U21" i="1"/>
  <c r="S21" i="1"/>
  <c r="Q21" i="1"/>
  <c r="O21" i="1"/>
  <c r="M21" i="1"/>
  <c r="Y20" i="1"/>
  <c r="W20" i="1"/>
  <c r="U20" i="1"/>
  <c r="S20" i="1"/>
  <c r="Q20" i="1"/>
  <c r="O20" i="1"/>
  <c r="M20" i="1"/>
  <c r="Y19" i="1"/>
  <c r="W19" i="1"/>
  <c r="U19" i="1"/>
  <c r="S19" i="1"/>
  <c r="Q19" i="1"/>
  <c r="O19" i="1"/>
  <c r="M19" i="1"/>
  <c r="Y18" i="1"/>
  <c r="W18" i="1"/>
  <c r="U18" i="1"/>
  <c r="S18" i="1"/>
  <c r="Q18" i="1"/>
  <c r="O18" i="1"/>
  <c r="M18" i="1"/>
  <c r="Y17" i="1"/>
  <c r="W17" i="1"/>
  <c r="U17" i="1"/>
  <c r="S17" i="1"/>
  <c r="Q17" i="1"/>
  <c r="O17" i="1"/>
  <c r="M17" i="1"/>
  <c r="Y16" i="1"/>
  <c r="W16" i="1"/>
  <c r="U16" i="1"/>
  <c r="S16" i="1"/>
  <c r="Q16" i="1"/>
  <c r="O16" i="1"/>
  <c r="M16" i="1"/>
  <c r="Y15" i="1"/>
  <c r="W15" i="1"/>
  <c r="U15" i="1"/>
  <c r="S15" i="1"/>
  <c r="Q15" i="1"/>
  <c r="O15" i="1"/>
  <c r="M15" i="1"/>
  <c r="Y14" i="1"/>
  <c r="W14" i="1"/>
  <c r="U14" i="1"/>
  <c r="S14" i="1"/>
  <c r="Q14" i="1"/>
  <c r="O14" i="1"/>
  <c r="M14" i="1"/>
  <c r="Y13" i="1"/>
  <c r="W13" i="1"/>
  <c r="U13" i="1"/>
  <c r="S13" i="1"/>
  <c r="Q13" i="1"/>
  <c r="O13" i="1"/>
  <c r="M13" i="1"/>
  <c r="Y12" i="1"/>
  <c r="W12" i="1"/>
  <c r="U12" i="1"/>
  <c r="S12" i="1"/>
  <c r="Q12" i="1"/>
  <c r="O12" i="1"/>
  <c r="M12" i="1"/>
  <c r="Y11" i="1"/>
  <c r="W11" i="1"/>
  <c r="U11" i="1"/>
  <c r="S11" i="1"/>
  <c r="Q11" i="1"/>
  <c r="O11" i="1"/>
  <c r="M11" i="1"/>
  <c r="Y10" i="1"/>
  <c r="W10" i="1"/>
  <c r="U10" i="1"/>
  <c r="S10" i="1"/>
  <c r="Q10" i="1"/>
  <c r="O10" i="1"/>
  <c r="M10" i="1"/>
  <c r="Y9" i="1"/>
  <c r="W9" i="1"/>
  <c r="U9" i="1"/>
  <c r="S9" i="1"/>
  <c r="Q9" i="1"/>
  <c r="O9" i="1"/>
  <c r="M9" i="1"/>
  <c r="Y8" i="1"/>
  <c r="W8" i="1"/>
  <c r="U8" i="1"/>
  <c r="S8" i="1"/>
  <c r="Q8" i="1"/>
  <c r="O8" i="1"/>
  <c r="M8" i="1"/>
  <c r="Y7" i="1"/>
  <c r="W7" i="1"/>
  <c r="U7" i="1"/>
  <c r="S7" i="1"/>
  <c r="Q7" i="1"/>
  <c r="O7" i="1"/>
  <c r="M7" i="1"/>
  <c r="Y6" i="1"/>
  <c r="W6" i="1"/>
  <c r="U6" i="1"/>
  <c r="S6" i="1"/>
  <c r="Q6" i="1"/>
  <c r="O6" i="1"/>
  <c r="M6" i="1"/>
  <c r="Y5" i="1"/>
  <c r="W5" i="1"/>
  <c r="U5" i="1"/>
  <c r="S5" i="1"/>
  <c r="Q5" i="1"/>
  <c r="O5" i="1"/>
  <c r="M5" i="1"/>
</calcChain>
</file>

<file path=xl/sharedStrings.xml><?xml version="1.0" encoding="utf-8"?>
<sst xmlns="http://schemas.openxmlformats.org/spreadsheetml/2006/main" count="2066" uniqueCount="615">
  <si>
    <t>SOIL TESTING  REGISTER</t>
  </si>
  <si>
    <t xml:space="preserve"> </t>
  </si>
  <si>
    <t>Regi. No</t>
  </si>
  <si>
    <t>Farmer's  Name</t>
  </si>
  <si>
    <t>Father's Name</t>
  </si>
  <si>
    <t xml:space="preserve"> Village</t>
  </si>
  <si>
    <t xml:space="preserve"> Post / KBSK</t>
  </si>
  <si>
    <t xml:space="preserve"> Distt </t>
  </si>
  <si>
    <t>State</t>
  </si>
  <si>
    <t>Khasra No.</t>
  </si>
  <si>
    <t>Crops</t>
  </si>
  <si>
    <t>pH(1:2)</t>
  </si>
  <si>
    <t>EC</t>
  </si>
  <si>
    <t xml:space="preserve"> %OC</t>
  </si>
  <si>
    <r>
      <t>Av "P"(P</t>
    </r>
    <r>
      <rPr>
        <b/>
        <i/>
        <sz val="8"/>
        <color indexed="63"/>
        <rFont val="Times New Roman"/>
        <family val="1"/>
      </rPr>
      <t>2</t>
    </r>
    <r>
      <rPr>
        <b/>
        <i/>
        <sz val="10"/>
        <color indexed="63"/>
        <rFont val="Times New Roman"/>
        <family val="1"/>
      </rPr>
      <t>O</t>
    </r>
    <r>
      <rPr>
        <b/>
        <i/>
        <sz val="8"/>
        <color indexed="63"/>
        <rFont val="Times New Roman"/>
        <family val="1"/>
      </rPr>
      <t>5</t>
    </r>
    <r>
      <rPr>
        <b/>
        <i/>
        <sz val="10"/>
        <color indexed="63"/>
        <rFont val="Times New Roman"/>
        <family val="1"/>
      </rPr>
      <t>)</t>
    </r>
  </si>
  <si>
    <r>
      <t>Av"K"(K</t>
    </r>
    <r>
      <rPr>
        <b/>
        <i/>
        <sz val="8"/>
        <color indexed="10"/>
        <rFont val="Times New Roman"/>
        <family val="1"/>
      </rPr>
      <t>2</t>
    </r>
    <r>
      <rPr>
        <b/>
        <i/>
        <sz val="10"/>
        <color indexed="10"/>
        <rFont val="Times New Roman"/>
        <family val="1"/>
      </rPr>
      <t>O)</t>
    </r>
  </si>
  <si>
    <t>Zinc</t>
  </si>
  <si>
    <t>Cu</t>
  </si>
  <si>
    <t>Iron</t>
  </si>
  <si>
    <t>Mn</t>
  </si>
  <si>
    <t>(1:2)dS/m</t>
  </si>
  <si>
    <t>Cat.</t>
  </si>
  <si>
    <t>(Kg/acre)</t>
  </si>
  <si>
    <t>(kg/acre)</t>
  </si>
  <si>
    <t>(ppm)</t>
  </si>
  <si>
    <t>BABLU SINGH</t>
  </si>
  <si>
    <t>TEJ SINGH</t>
  </si>
  <si>
    <t>KHATIKHEDI</t>
  </si>
  <si>
    <t>DEWAS</t>
  </si>
  <si>
    <t>M.P.</t>
  </si>
  <si>
    <t>D.P.WALA</t>
  </si>
  <si>
    <t>SOYABEEN</t>
  </si>
  <si>
    <t>DEVENDRA SHARMA</t>
  </si>
  <si>
    <t>MANGILAL</t>
  </si>
  <si>
    <t>BARKHEDA</t>
  </si>
  <si>
    <t>MAHARAJ WALA</t>
  </si>
  <si>
    <t>BHAGWAN SINGH</t>
  </si>
  <si>
    <t>SODAN SINGH</t>
  </si>
  <si>
    <t>PANKHA WALA</t>
  </si>
  <si>
    <t>RAM SINGH</t>
  </si>
  <si>
    <t>RAMPRASAD SOLANKI</t>
  </si>
  <si>
    <t>DEVA JI</t>
  </si>
  <si>
    <t>BADAMALSAPURA</t>
  </si>
  <si>
    <t>PAWAN PATEL</t>
  </si>
  <si>
    <t xml:space="preserve">SANTOSH  </t>
  </si>
  <si>
    <t>DEVLI</t>
  </si>
  <si>
    <t>PRAKASHCHAND</t>
  </si>
  <si>
    <t>HIRABHAU</t>
  </si>
  <si>
    <t>CHIDAVAT</t>
  </si>
  <si>
    <t>PRADEEP GOUR</t>
  </si>
  <si>
    <t>JAGDISH GOUR</t>
  </si>
  <si>
    <t>BILAWALI</t>
  </si>
  <si>
    <t>RAMGOD</t>
  </si>
  <si>
    <t>RAMPRASAD</t>
  </si>
  <si>
    <t>SUBHASH GOUR</t>
  </si>
  <si>
    <t>BABULAL GOUR</t>
  </si>
  <si>
    <t>MUKESH SINGH</t>
  </si>
  <si>
    <t>CHAIN SINGH</t>
  </si>
  <si>
    <t>JASHRATH SINGH</t>
  </si>
  <si>
    <t>THAKUR SINGH</t>
  </si>
  <si>
    <t>RAM</t>
  </si>
  <si>
    <t>GUNDI WALA</t>
  </si>
  <si>
    <t>RAVI GOUR</t>
  </si>
  <si>
    <t>BHARAT SINGH</t>
  </si>
  <si>
    <t>NAWDA</t>
  </si>
  <si>
    <t>GODAM WALA</t>
  </si>
  <si>
    <t>BALWAN</t>
  </si>
  <si>
    <t>SIDDHNATH</t>
  </si>
  <si>
    <t>SEKLI</t>
  </si>
  <si>
    <t>DHARMENDRA SINGH RAJPUT</t>
  </si>
  <si>
    <t>CHOTI CHURALI</t>
  </si>
  <si>
    <t>NANA KHET</t>
  </si>
  <si>
    <t>RADHESHYAM RANA</t>
  </si>
  <si>
    <t>KISHORILAL RANA</t>
  </si>
  <si>
    <t>BHUTIYA BUJURG</t>
  </si>
  <si>
    <t>MADEPURA</t>
  </si>
  <si>
    <t>SUNIL SHARMA</t>
  </si>
  <si>
    <t>HARISH SHARMA</t>
  </si>
  <si>
    <t>JAMGOD</t>
  </si>
  <si>
    <t>ROAD WALA</t>
  </si>
  <si>
    <t xml:space="preserve">ASHOK  </t>
  </si>
  <si>
    <t>KELASH</t>
  </si>
  <si>
    <t>YASHAWANTNAGAR</t>
  </si>
  <si>
    <t>MHOW</t>
  </si>
  <si>
    <t>INDORE</t>
  </si>
  <si>
    <t>255/1</t>
  </si>
  <si>
    <t>RAI SINGH</t>
  </si>
  <si>
    <t>BURKHIYA</t>
  </si>
  <si>
    <t>KANERIYA</t>
  </si>
  <si>
    <t>GAJRU</t>
  </si>
  <si>
    <t>KALU</t>
  </si>
  <si>
    <t>102/1</t>
  </si>
  <si>
    <t>SURAJ SINGH</t>
  </si>
  <si>
    <t>JAGANNATH</t>
  </si>
  <si>
    <t>103/1</t>
  </si>
  <si>
    <t xml:space="preserve">MANGU </t>
  </si>
  <si>
    <t>SHANKAR</t>
  </si>
  <si>
    <t>292/1</t>
  </si>
  <si>
    <t>NATHIYA</t>
  </si>
  <si>
    <t>MAGIYA</t>
  </si>
  <si>
    <t>102/3</t>
  </si>
  <si>
    <t>YUSUF</t>
  </si>
  <si>
    <t>LAL MOHAMMAD</t>
  </si>
  <si>
    <t>SIMROL</t>
  </si>
  <si>
    <t>SANWER</t>
  </si>
  <si>
    <t>RAJENDRA SINGH</t>
  </si>
  <si>
    <t>KARAN SINGH</t>
  </si>
  <si>
    <t>MOHAN SINGH</t>
  </si>
  <si>
    <t>HARI SINGH</t>
  </si>
  <si>
    <t>DAYARAM</t>
  </si>
  <si>
    <t>SHOBHARAM</t>
  </si>
  <si>
    <t>260/5</t>
  </si>
  <si>
    <t>RAMESH</t>
  </si>
  <si>
    <t>BABULAL</t>
  </si>
  <si>
    <t>245/9</t>
  </si>
  <si>
    <t xml:space="preserve">DINESH </t>
  </si>
  <si>
    <t>RAWJI</t>
  </si>
  <si>
    <t>292/2/2</t>
  </si>
  <si>
    <t>DEVNARAYAN</t>
  </si>
  <si>
    <t>TULSIRAM</t>
  </si>
  <si>
    <t>NARAYAN SINGH</t>
  </si>
  <si>
    <t>BANE SINGH</t>
  </si>
  <si>
    <t>BADRILAL</t>
  </si>
  <si>
    <t>RUGNATH</t>
  </si>
  <si>
    <t>JAMODI</t>
  </si>
  <si>
    <t>102/4</t>
  </si>
  <si>
    <t>SARDAR</t>
  </si>
  <si>
    <t>RAVJI</t>
  </si>
  <si>
    <t xml:space="preserve">CHANDER </t>
  </si>
  <si>
    <t>GHEESA</t>
  </si>
  <si>
    <t>102/5</t>
  </si>
  <si>
    <t>MAGA</t>
  </si>
  <si>
    <t>AKSHAY SINGH</t>
  </si>
  <si>
    <t>DEVCHAND</t>
  </si>
  <si>
    <t>LAXMINARAYAN</t>
  </si>
  <si>
    <t>BABU</t>
  </si>
  <si>
    <t>IBRAHIM KHAN</t>
  </si>
  <si>
    <t>AJIJ</t>
  </si>
  <si>
    <t>HUSSAIN KHAN</t>
  </si>
  <si>
    <t>MUNALAL</t>
  </si>
  <si>
    <t>JHITIYA</t>
  </si>
  <si>
    <t>CHOTELAL</t>
  </si>
  <si>
    <t>283/339</t>
  </si>
  <si>
    <t>GULAB SINGH</t>
  </si>
  <si>
    <t>MOHAN LAL</t>
  </si>
  <si>
    <t xml:space="preserve">BABULAL  </t>
  </si>
  <si>
    <t>PUNAMCHANDRA</t>
  </si>
  <si>
    <t>HINDI SINGH</t>
  </si>
  <si>
    <t>NATHULAL</t>
  </si>
  <si>
    <t>GANPAT</t>
  </si>
  <si>
    <t>ANIL CHACHARIYA</t>
  </si>
  <si>
    <t>RAMLAL JI</t>
  </si>
  <si>
    <t>KHANGWADA</t>
  </si>
  <si>
    <t>BADH</t>
  </si>
  <si>
    <t xml:space="preserve">AKASH </t>
  </si>
  <si>
    <t>SALAKRAM</t>
  </si>
  <si>
    <t>NEEM WALA</t>
  </si>
  <si>
    <t>SHANKARLAL PATIDAR</t>
  </si>
  <si>
    <t>SHRIRAM JI</t>
  </si>
  <si>
    <t>HARSOLA</t>
  </si>
  <si>
    <t>2 NUMBER</t>
  </si>
  <si>
    <t>PAPPU CHANDEL</t>
  </si>
  <si>
    <t>JAMBUDI HAPSI</t>
  </si>
  <si>
    <t>NICHE WALA</t>
  </si>
  <si>
    <t>UPER WALA</t>
  </si>
  <si>
    <t>PRAVIN PATIDAR</t>
  </si>
  <si>
    <t>SANJAY JI</t>
  </si>
  <si>
    <t>SANJAY UPER</t>
  </si>
  <si>
    <t>TUFAN SINGH</t>
  </si>
  <si>
    <t>SHANKARLAL</t>
  </si>
  <si>
    <t>PRAGYA GURJAR</t>
  </si>
  <si>
    <t>SOHAN LAL</t>
  </si>
  <si>
    <t>FAIL BOR</t>
  </si>
  <si>
    <t>SMT.LAXMI BAI</t>
  </si>
  <si>
    <t>NURSERY</t>
  </si>
  <si>
    <t>VIJAY SEN</t>
  </si>
  <si>
    <t>MANSARAM</t>
  </si>
  <si>
    <t>KUNWA</t>
  </si>
  <si>
    <t>LOKESH PATIDAR</t>
  </si>
  <si>
    <t>MOHIT</t>
  </si>
  <si>
    <t>DHANNALAL</t>
  </si>
  <si>
    <t>HINGONIYA KHURD</t>
  </si>
  <si>
    <t>RAJENDRA DARBAR</t>
  </si>
  <si>
    <t>POLE</t>
  </si>
  <si>
    <t>VIRENDER SINGH</t>
  </si>
  <si>
    <t>3 NICHE WALA KHET</t>
  </si>
  <si>
    <t>RAMESH PATIDAR</t>
  </si>
  <si>
    <t>SINGUN</t>
  </si>
  <si>
    <t>PAVAN BILAL</t>
  </si>
  <si>
    <t>DINESH JI</t>
  </si>
  <si>
    <t>MAKKA WALA</t>
  </si>
  <si>
    <t>RANDHEER VERMA</t>
  </si>
  <si>
    <t>BEED WALA</t>
  </si>
  <si>
    <t>BHUPENDRA BAGHEL</t>
  </si>
  <si>
    <t>RUPCHAND</t>
  </si>
  <si>
    <t>ANTAR SINGH</t>
  </si>
  <si>
    <t>NARBHAY SINGH</t>
  </si>
  <si>
    <t xml:space="preserve">JAGDISH JI </t>
  </si>
  <si>
    <t>RANCHHOUR JI</t>
  </si>
  <si>
    <t>KUA WALA</t>
  </si>
  <si>
    <t>POP SINGH</t>
  </si>
  <si>
    <t>PARVAT SINGH</t>
  </si>
  <si>
    <t>SOHAN CHACHRIYA</t>
  </si>
  <si>
    <t>HIRLAL CHACHRIYA</t>
  </si>
  <si>
    <t>SURJANA TARAF</t>
  </si>
  <si>
    <t>JABUDI HAPPSI</t>
  </si>
  <si>
    <t>JAM WALA KHET</t>
  </si>
  <si>
    <t>PRAHLAD</t>
  </si>
  <si>
    <t>RAJARAM</t>
  </si>
  <si>
    <t>SRI RAM</t>
  </si>
  <si>
    <t>BEDI</t>
  </si>
  <si>
    <t>VETNARI UPER TUKDI</t>
  </si>
  <si>
    <t>INDER SINGH</t>
  </si>
  <si>
    <t>VIRENDRA SINGH</t>
  </si>
  <si>
    <t>TODI</t>
  </si>
  <si>
    <t>179/1</t>
  </si>
  <si>
    <t>1 NUMBER</t>
  </si>
  <si>
    <t>PRAKASH CHACHRIYA</t>
  </si>
  <si>
    <t>SALAKRAM JI</t>
  </si>
  <si>
    <t>MED</t>
  </si>
  <si>
    <t>HARIRAM PATIDAR</t>
  </si>
  <si>
    <t>PREM SINGH JI</t>
  </si>
  <si>
    <t>RADHA KISHAN JI</t>
  </si>
  <si>
    <t>2 NO.BADA WALA KHET</t>
  </si>
  <si>
    <t>AJAY SEWAKRAM</t>
  </si>
  <si>
    <t>ANJRUD</t>
  </si>
  <si>
    <t>HALDI</t>
  </si>
  <si>
    <t>HEMANT JI PAPALDIYA</t>
  </si>
  <si>
    <t>BEDI TRAF KONDAL</t>
  </si>
  <si>
    <t>SMT.MANJULA</t>
  </si>
  <si>
    <t>FATTULAL JI</t>
  </si>
  <si>
    <t>BDE KUWE</t>
  </si>
  <si>
    <t>SHANKALAL JI</t>
  </si>
  <si>
    <t>SHRI RAM PATIDAR</t>
  </si>
  <si>
    <t>3 NUMBER</t>
  </si>
  <si>
    <t>WAKEEL</t>
  </si>
  <si>
    <t>MADANLAL</t>
  </si>
  <si>
    <t>ANUSHAIYYA BAI PATIDAR</t>
  </si>
  <si>
    <t>ANURAG TEWARI</t>
  </si>
  <si>
    <t>NOIDA</t>
  </si>
  <si>
    <t>G.B.NAGAR</t>
  </si>
  <si>
    <t>U.P.</t>
  </si>
  <si>
    <t>VASAVA HASMUKHBHAI T.</t>
  </si>
  <si>
    <t>SATHOD</t>
  </si>
  <si>
    <t>DABHOI</t>
  </si>
  <si>
    <t>VADODARA</t>
  </si>
  <si>
    <t>GUJARAT</t>
  </si>
  <si>
    <t>COTTON</t>
  </si>
  <si>
    <t>PATEL VIPUL MAHENDRABHAI</t>
  </si>
  <si>
    <t>PATEL PRADIPBHAI CHIMANBHAI</t>
  </si>
  <si>
    <t>TENTALAV</t>
  </si>
  <si>
    <t>PATEL VIJAYBHAI MAGANBHAI</t>
  </si>
  <si>
    <t>203/2</t>
  </si>
  <si>
    <t>PATEL SATISHBHAI BABUBHAI</t>
  </si>
  <si>
    <t>-</t>
  </si>
  <si>
    <t>PATEL ASHOKBHAI HIRABHAI</t>
  </si>
  <si>
    <t>PATEL DEVENDRA CHANDRAKANT</t>
  </si>
  <si>
    <t>PATEL SANGITABEN CHANDRAKANT</t>
  </si>
  <si>
    <t>PATEL PARTH PRAGNESHKUMAR</t>
  </si>
  <si>
    <t>RATHOD SAMIRSINH RAJENDRASINH</t>
  </si>
  <si>
    <t>PATEL THAKORBHAI MANIBHAI</t>
  </si>
  <si>
    <t>THARVASA</t>
  </si>
  <si>
    <t>PATEL BHAVESH BANSIBHAI</t>
  </si>
  <si>
    <t>PATEL MAHENDRA RANCHHODBHAI</t>
  </si>
  <si>
    <t>PATEL SURESHBHAI BHAILALBHAI</t>
  </si>
  <si>
    <t>PATEL JIGNESH BANSIBHAI</t>
  </si>
  <si>
    <t>351/2</t>
  </si>
  <si>
    <t>BARIYA KALPESH MAGANBHAI</t>
  </si>
  <si>
    <t>BARIYA SANJAY RAMANBHAI</t>
  </si>
  <si>
    <t>BARIYA VIPIN</t>
  </si>
  <si>
    <t>BARIYA MUKESH SHANABHAI</t>
  </si>
  <si>
    <t>TADVI VIJAYBHAI</t>
  </si>
  <si>
    <t>TADVI SEVANTIBHAI NARANBHAI</t>
  </si>
  <si>
    <t>DESAI MAHESH VASANTBHAI</t>
  </si>
  <si>
    <t>BARIYA KALPESHBHAI HEMANTBHAI</t>
  </si>
  <si>
    <t>KANAYDA</t>
  </si>
  <si>
    <t>BARIYA PRAVINBHAI SOMABHAI</t>
  </si>
  <si>
    <t>KHOT ANILBHAI RAMNIKLAL</t>
  </si>
  <si>
    <t>RAJ IBRAHIM KESARISINH</t>
  </si>
  <si>
    <t>RAJ IMTIYAJ MAHMADBHAI</t>
  </si>
  <si>
    <t>VASAVA SANJAYBHAI BACHUBHAI</t>
  </si>
  <si>
    <t>SHANKARPURA</t>
  </si>
  <si>
    <t>PATEL PRAMODBHAI RAVJIBHAI</t>
  </si>
  <si>
    <t>PATEL KISHORBHAI BHOGIDAS</t>
  </si>
  <si>
    <t>PATEL CHANDRAVADAN PARSOTTAMBHAI</t>
  </si>
  <si>
    <t>PATEL DHARMESH SHAILESHBHAI</t>
  </si>
  <si>
    <t>PATEL SAMIR KANUBHAI</t>
  </si>
  <si>
    <t>MACHI JAGDISHBHAI CHUNILAL</t>
  </si>
  <si>
    <t>PATEL VIJAY RAMANBHAI</t>
  </si>
  <si>
    <t>RATHVA GANESH NANDUBHAI</t>
  </si>
  <si>
    <t>VERAI VASAHAT</t>
  </si>
  <si>
    <t>RATHVA NARESHBHAI DEVAJIBHAI</t>
  </si>
  <si>
    <t>RATHVA GOVIND PIDABHAI</t>
  </si>
  <si>
    <t>RATHVA SANJAYBHAI DELIYABHAI</t>
  </si>
  <si>
    <t>RATHVA AMAR GORDHANBHAI</t>
  </si>
  <si>
    <t xml:space="preserve">RATHVA RAMDAS PUNIYABHAI </t>
  </si>
  <si>
    <t>RATHVA VIKESH SHAILESHBHAI</t>
  </si>
  <si>
    <t>RATHVA SURESH SHAILESHBHAI</t>
  </si>
  <si>
    <t>RATHVA RAKESH NASANBHAI</t>
  </si>
  <si>
    <t>RATHVA KANUBHAI RANCHHODBHAI</t>
  </si>
  <si>
    <t>NAYAK RAJUBHAI AVALSINH</t>
  </si>
  <si>
    <t>VASAVA SHANKAR NATUBHAI</t>
  </si>
  <si>
    <t>TADVI PRAVINBHAI BHIMABHAI</t>
  </si>
  <si>
    <t>PATEL MAHESHBHAI MANIBHAI</t>
  </si>
  <si>
    <t>LADHOD</t>
  </si>
  <si>
    <t>BODELI</t>
  </si>
  <si>
    <t>CHHOTAUDEPUR</t>
  </si>
  <si>
    <t>MAIZE</t>
  </si>
  <si>
    <t>PARMAR RAPAN SOMANBHAI</t>
  </si>
  <si>
    <t>GOHIL KANTABEN TAKHTALA</t>
  </si>
  <si>
    <t>BARIYA KHUMANBHAI</t>
  </si>
  <si>
    <t>GAROL</t>
  </si>
  <si>
    <t>BARIYA FATESINH MANSINH</t>
  </si>
  <si>
    <t>BARIYA SANABHAI SOMABHAI</t>
  </si>
  <si>
    <t>BARIYA KANUBHAI GOVINDBHAI</t>
  </si>
  <si>
    <t>NAYKA VISHRAM CHHOTUBHAI</t>
  </si>
  <si>
    <t>BARIYA NATVAR GIRDHARBHAI</t>
  </si>
  <si>
    <t>BARIYA PRABHAT AMARSING</t>
  </si>
  <si>
    <t>BARIYA TULSI GIRDHARBHAI</t>
  </si>
  <si>
    <t>BARIYA RAMDAS GIRDHARBHAI</t>
  </si>
  <si>
    <t>BARIYA MAHESH HARJIVANBHAI</t>
  </si>
  <si>
    <t>TADKAILA</t>
  </si>
  <si>
    <t>BARIYA RAJENDRA DALSUKHBHAI</t>
  </si>
  <si>
    <t>BARIYA RANJIT NANDUBHAI</t>
  </si>
  <si>
    <t>BARIYA DILIP MEGHJIBHAI</t>
  </si>
  <si>
    <t>BARIYA NAGIN KANUBHAI</t>
  </si>
  <si>
    <t>RATHVA MUKESH JETHABHAI</t>
  </si>
  <si>
    <t>BARIYA RAMAN BHILABHAI</t>
  </si>
  <si>
    <t>CHACHAK</t>
  </si>
  <si>
    <t>BARIYA RASIK MANGABHAI</t>
  </si>
  <si>
    <t xml:space="preserve">PARMAR RAYSING </t>
  </si>
  <si>
    <t>BHORDA</t>
  </si>
  <si>
    <t>PARMAR ARVIND MALVABHAI</t>
  </si>
  <si>
    <t>KOLI CHANDUBHAI CHANABHAI</t>
  </si>
  <si>
    <t>VISADI</t>
  </si>
  <si>
    <t>KOLI ARJUN SHANTUBHAI</t>
  </si>
  <si>
    <t>KOLI JAYANTIBHAI AMARSING</t>
  </si>
  <si>
    <t>KOLI SAMABHAI MAGANBHAI</t>
  </si>
  <si>
    <t>BARIYA GOPALBHAI JITABHAI</t>
  </si>
  <si>
    <t>PITHA</t>
  </si>
  <si>
    <t>BARIYA JAYANTI MOHANBHAI</t>
  </si>
  <si>
    <t>BARIYA GOPAL UKELBHAI</t>
  </si>
  <si>
    <t>KOLI KANTIBHAI KUTARBHAI</t>
  </si>
  <si>
    <t>GAUDIYA</t>
  </si>
  <si>
    <t>KOLI KALPESHBHAI CHANDUBHAI</t>
  </si>
  <si>
    <t>KOLI GHANABHAI BHANGDABHAI</t>
  </si>
  <si>
    <t>KOLI MOTIBHAI MOHANBHAI</t>
  </si>
  <si>
    <t>JABUGAM</t>
  </si>
  <si>
    <t>KOLI RAJNIKANT MAYURBHAI</t>
  </si>
  <si>
    <t>KOLI AMARSING PAHADSING</t>
  </si>
  <si>
    <t>PRATAPNAGAR</t>
  </si>
  <si>
    <t>KOLI JITENDRA ARJUNBHAI</t>
  </si>
  <si>
    <t>BARIYA FULSING MAYURBHAI</t>
  </si>
  <si>
    <t>BAMROLI</t>
  </si>
  <si>
    <t>KOLI VINUBHAI JANUBHAI</t>
  </si>
  <si>
    <t>BARIYA KANCHAN CHHANGANBHAI</t>
  </si>
  <si>
    <t>ROHIT CHANDU BHILBHAI</t>
  </si>
  <si>
    <t>KOLI JAMANBHAI BHAVSING</t>
  </si>
  <si>
    <t>KOLI NAGJIBHAI BHUNABHAI</t>
  </si>
  <si>
    <t>KOLI MAHESH BHAI</t>
  </si>
  <si>
    <t>KOLI MOHANBHAI MOTIBHAI</t>
  </si>
  <si>
    <t>VAJPUR</t>
  </si>
  <si>
    <t xml:space="preserve">KOLI NAVINBHAI </t>
  </si>
  <si>
    <t>KOLI SURESHBHAI CHHOTABHAI</t>
  </si>
  <si>
    <t>KOLI NAVSING CHATURBHAI</t>
  </si>
  <si>
    <t>PRAVEEN KUMAR</t>
  </si>
  <si>
    <t>MEMLA SINGH</t>
  </si>
  <si>
    <t>SUNETI AALAPUR</t>
  </si>
  <si>
    <t>BHAGWANPUR</t>
  </si>
  <si>
    <t>HARIDWAR</t>
  </si>
  <si>
    <t>U.K.</t>
  </si>
  <si>
    <t>PADDY</t>
  </si>
  <si>
    <t>RAJPAL SINGH</t>
  </si>
  <si>
    <t>PARBHURAM</t>
  </si>
  <si>
    <t>STAUNDI</t>
  </si>
  <si>
    <t>GHARAUNDA</t>
  </si>
  <si>
    <t>KARNAL</t>
  </si>
  <si>
    <t>HARYANA</t>
  </si>
  <si>
    <t>V</t>
  </si>
  <si>
    <t>III</t>
  </si>
  <si>
    <t>IV</t>
  </si>
  <si>
    <t>I</t>
  </si>
  <si>
    <t xml:space="preserve">II </t>
  </si>
  <si>
    <t>SUNDER SINGH</t>
  </si>
  <si>
    <t>DHARAM SINGH</t>
  </si>
  <si>
    <t>BHAGANA</t>
  </si>
  <si>
    <t>HISAR</t>
  </si>
  <si>
    <t>SAMPLE NO.1</t>
  </si>
  <si>
    <t>MANOJ KUMAR</t>
  </si>
  <si>
    <t>PARTAP SINGH</t>
  </si>
  <si>
    <t>SAMPLE NO.2</t>
  </si>
  <si>
    <t>RAKESH</t>
  </si>
  <si>
    <t>BALJEET SINGH</t>
  </si>
  <si>
    <t>SAMPLE NO.3</t>
  </si>
  <si>
    <t>ANITABAI</t>
  </si>
  <si>
    <t>SURPAL</t>
  </si>
  <si>
    <t>TINSYA</t>
  </si>
  <si>
    <t>JHIRNIYA</t>
  </si>
  <si>
    <t>KHARGONE</t>
  </si>
  <si>
    <t>11/2(5)</t>
  </si>
  <si>
    <t>GINA</t>
  </si>
  <si>
    <t>JAMLI</t>
  </si>
  <si>
    <t>SAYKABAI</t>
  </si>
  <si>
    <t>SUNIL</t>
  </si>
  <si>
    <t>98/3</t>
  </si>
  <si>
    <t>SHYAMLAL</t>
  </si>
  <si>
    <t>REMSINGH</t>
  </si>
  <si>
    <t>ARDLA</t>
  </si>
  <si>
    <t>61/36</t>
  </si>
  <si>
    <t>PUTIYA</t>
  </si>
  <si>
    <t>TAKLIYA</t>
  </si>
  <si>
    <t>MITHARAM</t>
  </si>
  <si>
    <t>JAYMAL</t>
  </si>
  <si>
    <t>104/3</t>
  </si>
  <si>
    <t>REVALIBAI</t>
  </si>
  <si>
    <t>RUSTAM</t>
  </si>
  <si>
    <t>68/2A</t>
  </si>
  <si>
    <t>REEMABAI</t>
  </si>
  <si>
    <t>BIRU</t>
  </si>
  <si>
    <t>12/2(5)</t>
  </si>
  <si>
    <t>SUMDAR</t>
  </si>
  <si>
    <t>BHAVLA</t>
  </si>
  <si>
    <t>21//1</t>
  </si>
  <si>
    <t>RANGABAI</t>
  </si>
  <si>
    <t>KAILASH</t>
  </si>
  <si>
    <t>97/2(5)</t>
  </si>
  <si>
    <t>RAMLAL</t>
  </si>
  <si>
    <t>61/3/A</t>
  </si>
  <si>
    <t>MISTER</t>
  </si>
  <si>
    <t>SAYRABAI</t>
  </si>
  <si>
    <t>RAMDAS</t>
  </si>
  <si>
    <t>86/4</t>
  </si>
  <si>
    <t>SONARIYA</t>
  </si>
  <si>
    <t>LAL SINGH</t>
  </si>
  <si>
    <t>14//4</t>
  </si>
  <si>
    <t>SUKHLAL</t>
  </si>
  <si>
    <t>HARJI</t>
  </si>
  <si>
    <t>63/4/2</t>
  </si>
  <si>
    <t>.1.29</t>
  </si>
  <si>
    <t xml:space="preserve">JAGDISH  </t>
  </si>
  <si>
    <t>69/1/1</t>
  </si>
  <si>
    <t xml:space="preserve">PREM SINGH  </t>
  </si>
  <si>
    <t>BHIKLA</t>
  </si>
  <si>
    <t>93/1</t>
  </si>
  <si>
    <t>MAKARAM</t>
  </si>
  <si>
    <t>BAJARIYA</t>
  </si>
  <si>
    <t>25//2</t>
  </si>
  <si>
    <t>VARJAN</t>
  </si>
  <si>
    <t>NAVAL SINGH</t>
  </si>
  <si>
    <t>104/6</t>
  </si>
  <si>
    <t>LAKHA</t>
  </si>
  <si>
    <t>119/2/111</t>
  </si>
  <si>
    <t>SANGEETABAI</t>
  </si>
  <si>
    <t>NAJAR SINGH</t>
  </si>
  <si>
    <t>106/3</t>
  </si>
  <si>
    <t>MANSHARAM</t>
  </si>
  <si>
    <t>SUBLA</t>
  </si>
  <si>
    <t>70/1/1/1</t>
  </si>
  <si>
    <t>PRAKASH</t>
  </si>
  <si>
    <t>JIRMAL</t>
  </si>
  <si>
    <t>111/4/5</t>
  </si>
  <si>
    <t>KHUMAN</t>
  </si>
  <si>
    <t>18//1</t>
  </si>
  <si>
    <t>DEV SINGH</t>
  </si>
  <si>
    <t>93/4</t>
  </si>
  <si>
    <t>VEER SINGH</t>
  </si>
  <si>
    <t>PALDA KHURD</t>
  </si>
  <si>
    <t>27//6</t>
  </si>
  <si>
    <t>VANDNA</t>
  </si>
  <si>
    <t>RAJMAL</t>
  </si>
  <si>
    <t>RIYAN SINGH</t>
  </si>
  <si>
    <t>117/1</t>
  </si>
  <si>
    <t>SURESH</t>
  </si>
  <si>
    <t>6//4</t>
  </si>
  <si>
    <t>SAHADRIYA</t>
  </si>
  <si>
    <t>71/2/2</t>
  </si>
  <si>
    <t>THUSIYA</t>
  </si>
  <si>
    <t>DATIYA</t>
  </si>
  <si>
    <t>AGASYA</t>
  </si>
  <si>
    <t>52/3</t>
  </si>
  <si>
    <t>SHARMILA</t>
  </si>
  <si>
    <t>PAWAN</t>
  </si>
  <si>
    <t>73/2/1/2</t>
  </si>
  <si>
    <t>OMKAR</t>
  </si>
  <si>
    <t>MEERA</t>
  </si>
  <si>
    <t>87/46</t>
  </si>
  <si>
    <t>KASHIRAM</t>
  </si>
  <si>
    <t>38/4</t>
  </si>
  <si>
    <t>RAMU SINGH</t>
  </si>
  <si>
    <t>AMAR SINGH</t>
  </si>
  <si>
    <t>31/2</t>
  </si>
  <si>
    <t>TURKIBAI</t>
  </si>
  <si>
    <t>KUWAR SINGH</t>
  </si>
  <si>
    <t>101/3/51</t>
  </si>
  <si>
    <t>REM SINGH</t>
  </si>
  <si>
    <t>ANAJIYA</t>
  </si>
  <si>
    <t>SANJAY</t>
  </si>
  <si>
    <t>HARDAS</t>
  </si>
  <si>
    <t>69/1</t>
  </si>
  <si>
    <t>MEERABAI</t>
  </si>
  <si>
    <t>LAHNGA</t>
  </si>
  <si>
    <t>109/2</t>
  </si>
  <si>
    <t>SEVENTIBAI</t>
  </si>
  <si>
    <t>SONAR SINGH</t>
  </si>
  <si>
    <t>1/3//2</t>
  </si>
  <si>
    <t>NANGA</t>
  </si>
  <si>
    <t>TANTIYA</t>
  </si>
  <si>
    <t>12//4</t>
  </si>
  <si>
    <t>PRATAP</t>
  </si>
  <si>
    <t>111/4/4</t>
  </si>
  <si>
    <t>PEMA</t>
  </si>
  <si>
    <t>GANIYA</t>
  </si>
  <si>
    <t>52/5</t>
  </si>
  <si>
    <t>NAWAL SINGH</t>
  </si>
  <si>
    <t>KHUMAN SINGH</t>
  </si>
  <si>
    <t>18/16</t>
  </si>
  <si>
    <t>RANA</t>
  </si>
  <si>
    <t>38/1/2C</t>
  </si>
  <si>
    <t>MANISHABAI</t>
  </si>
  <si>
    <t>SUNDER</t>
  </si>
  <si>
    <t>AKLIYA</t>
  </si>
  <si>
    <t>75/1</t>
  </si>
  <si>
    <t>SHER SINGH</t>
  </si>
  <si>
    <t>1//2/3</t>
  </si>
  <si>
    <t>SUBHASH</t>
  </si>
  <si>
    <t>1/3//1</t>
  </si>
  <si>
    <t>THAVAR</t>
  </si>
  <si>
    <t>18//6</t>
  </si>
  <si>
    <t>VIKAS</t>
  </si>
  <si>
    <t>MAGAN</t>
  </si>
  <si>
    <t>68/4</t>
  </si>
  <si>
    <t>DADIYA</t>
  </si>
  <si>
    <t>3//18</t>
  </si>
  <si>
    <t>NANU</t>
  </si>
  <si>
    <t>BHAYTA</t>
  </si>
  <si>
    <t>JHIRMAL</t>
  </si>
  <si>
    <t>DILIP</t>
  </si>
  <si>
    <t>87/4A</t>
  </si>
  <si>
    <t>COLLECTOR</t>
  </si>
  <si>
    <t xml:space="preserve">HIRLA </t>
  </si>
  <si>
    <t>63/5/2/2</t>
  </si>
  <si>
    <t>CHEEMA</t>
  </si>
  <si>
    <t>PANDAYA</t>
  </si>
  <si>
    <t>JHALIBAI</t>
  </si>
  <si>
    <t>JIVAN</t>
  </si>
  <si>
    <t>108/2/1/1</t>
  </si>
  <si>
    <t>JETRAM</t>
  </si>
  <si>
    <t>NAYKA</t>
  </si>
  <si>
    <t>3//19</t>
  </si>
  <si>
    <t>LACHHIYA</t>
  </si>
  <si>
    <t>3//20</t>
  </si>
  <si>
    <t xml:space="preserve">MADAN </t>
  </si>
  <si>
    <t>GYAN SINGH</t>
  </si>
  <si>
    <t>ITHA</t>
  </si>
  <si>
    <t>126/3/1</t>
  </si>
  <si>
    <t>KANSABAI</t>
  </si>
  <si>
    <t>AKAL SINGH</t>
  </si>
  <si>
    <t>KINESH</t>
  </si>
  <si>
    <t>GATHIYA</t>
  </si>
  <si>
    <t>98/1</t>
  </si>
  <si>
    <t>CHHAGAN</t>
  </si>
  <si>
    <t>108/4</t>
  </si>
  <si>
    <t>DUR SINGH</t>
  </si>
  <si>
    <t>GANGI</t>
  </si>
  <si>
    <t>74/6</t>
  </si>
  <si>
    <t>DHAN SINGH</t>
  </si>
  <si>
    <t>KILANGYA</t>
  </si>
  <si>
    <t>108/5/4</t>
  </si>
  <si>
    <t>78/3/1</t>
  </si>
  <si>
    <t>MASTER</t>
  </si>
  <si>
    <t>157/212</t>
  </si>
  <si>
    <t>38/1/1</t>
  </si>
  <si>
    <t>LALBAI</t>
  </si>
  <si>
    <t>BASANT</t>
  </si>
  <si>
    <t>JHINGLIBAI</t>
  </si>
  <si>
    <t>KAMAL</t>
  </si>
  <si>
    <t>157/2/2</t>
  </si>
  <si>
    <t>HINGLIBAI</t>
  </si>
  <si>
    <t>NAN SINGH</t>
  </si>
  <si>
    <t>AATA</t>
  </si>
  <si>
    <t>NANLA</t>
  </si>
  <si>
    <t>54/13</t>
  </si>
  <si>
    <t>JUGI</t>
  </si>
  <si>
    <t>120/1/6</t>
  </si>
  <si>
    <t>BANSU</t>
  </si>
  <si>
    <t>MEENA</t>
  </si>
  <si>
    <t>25//8</t>
  </si>
  <si>
    <t>3//16</t>
  </si>
  <si>
    <t>JUWAN SINGH</t>
  </si>
  <si>
    <t>128/1</t>
  </si>
  <si>
    <t>BATIBAI</t>
  </si>
  <si>
    <t>KATRIYA</t>
  </si>
  <si>
    <t>106/2/1</t>
  </si>
  <si>
    <t>BHISAN</t>
  </si>
  <si>
    <t>93/5</t>
  </si>
  <si>
    <t>LALBIBAI</t>
  </si>
  <si>
    <t>1//3</t>
  </si>
  <si>
    <t>REMALIYA</t>
  </si>
  <si>
    <t>35/1/1</t>
  </si>
  <si>
    <t>GHANSHYAM</t>
  </si>
  <si>
    <t>NATHU</t>
  </si>
  <si>
    <t>LALITABAI</t>
  </si>
  <si>
    <t>BHAIRAM</t>
  </si>
  <si>
    <t>THAPLIBAI</t>
  </si>
  <si>
    <t>1/11/1(S)</t>
  </si>
  <si>
    <t>DOCTOR</t>
  </si>
  <si>
    <t>50/4</t>
  </si>
  <si>
    <t>JINDAR</t>
  </si>
  <si>
    <t>104/4</t>
  </si>
  <si>
    <t>JASMABAI</t>
  </si>
  <si>
    <t>SACHIN</t>
  </si>
  <si>
    <t>69/2</t>
  </si>
  <si>
    <t>AAPJI</t>
  </si>
  <si>
    <t>111/7</t>
  </si>
  <si>
    <t>108/1/2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</si>
</sst>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b/>
      <sz val="18"/>
      <color indexed="16"/>
      <name val="Times New Roman"/>
      <family val="1"/>
    </font>
    <font>
      <sz val="11"/>
      <color indexed="18"/>
      <name val="Times New Roman"/>
      <family val="1"/>
    </font>
    <font>
      <sz val="11"/>
      <name val="Times New Roman"/>
      <family val="1"/>
    </font>
    <font>
      <sz val="11"/>
      <color indexed="48"/>
      <name val="Times New Roman"/>
      <family val="1"/>
    </font>
    <font>
      <b/>
      <sz val="16"/>
      <color indexed="16"/>
      <name val="Times New Roman"/>
      <family val="1"/>
    </font>
    <font>
      <b/>
      <i/>
      <sz val="10"/>
      <color rgb="FF000099"/>
      <name val="Times New Roman"/>
      <family val="1"/>
    </font>
    <font>
      <b/>
      <i/>
      <sz val="10"/>
      <color indexed="17"/>
      <name val="Times New Roman"/>
      <family val="1"/>
    </font>
    <font>
      <b/>
      <sz val="10"/>
      <color indexed="10"/>
      <name val="Times New Roman"/>
      <family val="1"/>
    </font>
    <font>
      <b/>
      <i/>
      <sz val="10"/>
      <color indexed="14"/>
      <name val="Times New Roman"/>
      <family val="1"/>
    </font>
    <font>
      <b/>
      <i/>
      <sz val="10"/>
      <color indexed="16"/>
      <name val="Times New Roman"/>
      <family val="1"/>
    </font>
    <font>
      <b/>
      <i/>
      <sz val="10"/>
      <color indexed="21"/>
      <name val="Times New Roman"/>
      <family val="1"/>
    </font>
    <font>
      <b/>
      <i/>
      <sz val="10"/>
      <color indexed="10"/>
      <name val="Times New Roman"/>
      <family val="1"/>
    </font>
    <font>
      <b/>
      <i/>
      <sz val="10"/>
      <color indexed="12"/>
      <name val="Times New Roman"/>
      <family val="1"/>
    </font>
    <font>
      <b/>
      <i/>
      <sz val="10"/>
      <color indexed="20"/>
      <name val="Times New Roman"/>
      <family val="1"/>
    </font>
    <font>
      <b/>
      <i/>
      <sz val="10"/>
      <color indexed="63"/>
      <name val="Times New Roman"/>
      <family val="1"/>
    </font>
    <font>
      <b/>
      <i/>
      <sz val="8"/>
      <color indexed="63"/>
      <name val="Times New Roman"/>
      <family val="1"/>
    </font>
    <font>
      <b/>
      <i/>
      <sz val="8"/>
      <color indexed="10"/>
      <name val="Times New Roman"/>
      <family val="1"/>
    </font>
    <font>
      <sz val="11"/>
      <color theme="1"/>
      <name val="Times New Roman"/>
      <family val="1"/>
    </font>
    <font>
      <b/>
      <sz val="11"/>
      <color rgb="FF000099"/>
      <name val="Times New Roman"/>
      <family val="1"/>
    </font>
    <font>
      <sz val="11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/>
    </xf>
    <xf numFmtId="0" fontId="3" fillId="8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9" fillId="9" borderId="5" xfId="0" applyFont="1" applyFill="1" applyBorder="1" applyAlignment="1">
      <alignment horizontal="left" vertical="center" wrapText="1"/>
    </xf>
    <xf numFmtId="0" fontId="13" fillId="9" borderId="5" xfId="0" applyFont="1" applyFill="1" applyBorder="1" applyAlignment="1">
      <alignment horizontal="left" vertical="center" wrapText="1"/>
    </xf>
    <xf numFmtId="0" fontId="15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/>
    </xf>
    <xf numFmtId="0" fontId="12" fillId="9" borderId="5" xfId="0" applyFont="1" applyFill="1" applyBorder="1" applyAlignment="1">
      <alignment horizontal="left" vertical="center"/>
    </xf>
    <xf numFmtId="0" fontId="7" fillId="9" borderId="7" xfId="0" applyFont="1" applyFill="1" applyBorder="1" applyAlignment="1">
      <alignment horizontal="left" vertical="center"/>
    </xf>
    <xf numFmtId="0" fontId="15" fillId="9" borderId="8" xfId="0" applyFont="1" applyFill="1" applyBorder="1" applyAlignment="1">
      <alignment horizontal="left" vertical="center"/>
    </xf>
    <xf numFmtId="0" fontId="18" fillId="0" borderId="0" xfId="0" applyFont="1"/>
    <xf numFmtId="0" fontId="9" fillId="9" borderId="13" xfId="0" applyFont="1" applyFill="1" applyBorder="1" applyAlignment="1">
      <alignment horizontal="left" vertical="center"/>
    </xf>
    <xf numFmtId="0" fontId="13" fillId="9" borderId="13" xfId="0" applyFont="1" applyFill="1" applyBorder="1" applyAlignment="1">
      <alignment horizontal="left" vertical="center" wrapText="1"/>
    </xf>
    <xf numFmtId="0" fontId="15" fillId="9" borderId="13" xfId="0" applyFont="1" applyFill="1" applyBorder="1" applyAlignment="1">
      <alignment horizontal="center" vertical="center"/>
    </xf>
    <xf numFmtId="0" fontId="12" fillId="9" borderId="13" xfId="0" applyFont="1" applyFill="1" applyBorder="1" applyAlignment="1">
      <alignment horizontal="center"/>
    </xf>
    <xf numFmtId="0" fontId="15" fillId="9" borderId="13" xfId="0" applyFont="1" applyFill="1" applyBorder="1" applyAlignment="1">
      <alignment horizontal="left" vertical="center"/>
    </xf>
    <xf numFmtId="0" fontId="13" fillId="9" borderId="0" xfId="0" applyFont="1" applyFill="1" applyAlignment="1">
      <alignment horizontal="left" vertical="center" wrapText="1"/>
    </xf>
    <xf numFmtId="0" fontId="10" fillId="9" borderId="13" xfId="0" applyFont="1" applyFill="1" applyBorder="1" applyAlignment="1">
      <alignment horizontal="left" vertical="center"/>
    </xf>
    <xf numFmtId="0" fontId="12" fillId="9" borderId="13" xfId="0" applyFont="1" applyFill="1" applyBorder="1" applyAlignment="1">
      <alignment horizontal="left" vertical="center"/>
    </xf>
    <xf numFmtId="0" fontId="7" fillId="9" borderId="14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 wrapText="1"/>
    </xf>
    <xf numFmtId="0" fontId="19" fillId="0" borderId="8" xfId="0" quotePrefix="1" applyFont="1" applyBorder="1" applyAlignment="1">
      <alignment horizontal="center" vertical="center"/>
    </xf>
    <xf numFmtId="0" fontId="18" fillId="0" borderId="8" xfId="0" applyFont="1" applyBorder="1"/>
    <xf numFmtId="164" fontId="18" fillId="0" borderId="8" xfId="0" applyNumberFormat="1" applyFont="1" applyBorder="1" applyAlignment="1">
      <alignment horizontal="center" vertical="center"/>
    </xf>
    <xf numFmtId="2" fontId="18" fillId="0" borderId="8" xfId="0" applyNumberFormat="1" applyFont="1" applyBorder="1" applyAlignment="1">
      <alignment horizontal="center" vertical="center"/>
    </xf>
    <xf numFmtId="2" fontId="20" fillId="0" borderId="8" xfId="0" applyNumberFormat="1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2" fontId="18" fillId="0" borderId="8" xfId="0" applyNumberFormat="1" applyFont="1" applyBorder="1" applyAlignment="1">
      <alignment horizontal="center"/>
    </xf>
    <xf numFmtId="0" fontId="20" fillId="0" borderId="8" xfId="0" applyFont="1" applyBorder="1" applyAlignment="1"/>
    <xf numFmtId="0" fontId="18" fillId="0" borderId="8" xfId="0" applyFont="1" applyBorder="1" applyAlignment="1"/>
    <xf numFmtId="164" fontId="20" fillId="0" borderId="8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2" fillId="9" borderId="4" xfId="0" applyFont="1" applyFill="1" applyBorder="1" applyAlignment="1">
      <alignment horizontal="left" vertical="center"/>
    </xf>
    <xf numFmtId="0" fontId="12" fillId="9" borderId="12" xfId="0" applyFont="1" applyFill="1" applyBorder="1" applyAlignment="1">
      <alignment horizontal="left" vertical="center"/>
    </xf>
    <xf numFmtId="0" fontId="13" fillId="9" borderId="5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/>
    </xf>
    <xf numFmtId="0" fontId="10" fillId="9" borderId="10" xfId="0" applyFont="1" applyFill="1" applyBorder="1" applyAlignment="1">
      <alignment horizontal="left" vertical="center"/>
    </xf>
    <xf numFmtId="0" fontId="11" fillId="9" borderId="3" xfId="0" applyFont="1" applyFill="1" applyBorder="1" applyAlignment="1">
      <alignment horizontal="left" vertical="center" wrapText="1"/>
    </xf>
    <xf numFmtId="0" fontId="11" fillId="9" borderId="11" xfId="0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9" borderId="10" xfId="0" applyFont="1" applyFill="1" applyBorder="1" applyAlignment="1">
      <alignment horizontal="left" vertical="center"/>
    </xf>
    <xf numFmtId="0" fontId="14" fillId="9" borderId="2" xfId="0" applyFont="1" applyFill="1" applyBorder="1" applyAlignment="1">
      <alignment horizontal="left" vertical="center"/>
    </xf>
    <xf numFmtId="0" fontId="14" fillId="9" borderId="10" xfId="0" applyFont="1" applyFill="1" applyBorder="1" applyAlignment="1">
      <alignment horizontal="left" vertical="center"/>
    </xf>
    <xf numFmtId="0" fontId="14" fillId="9" borderId="3" xfId="0" applyFont="1" applyFill="1" applyBorder="1" applyAlignment="1">
      <alignment horizontal="left" vertical="center"/>
    </xf>
    <xf numFmtId="0" fontId="14" fillId="9" borderId="1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17" fontId="5" fillId="4" borderId="0" xfId="0" applyNumberFormat="1" applyFont="1" applyFill="1" applyAlignment="1">
      <alignment horizontal="left" vertical="center"/>
    </xf>
    <xf numFmtId="0" fontId="6" fillId="9" borderId="1" xfId="0" applyFont="1" applyFill="1" applyBorder="1" applyAlignment="1">
      <alignment horizontal="left" vertical="center"/>
    </xf>
    <xf numFmtId="0" fontId="6" fillId="9" borderId="9" xfId="0" applyFont="1" applyFill="1" applyBorder="1" applyAlignment="1">
      <alignment horizontal="left" vertical="center"/>
    </xf>
    <xf numFmtId="0" fontId="7" fillId="9" borderId="2" xfId="0" applyFont="1" applyFill="1" applyBorder="1" applyAlignment="1">
      <alignment horizontal="left" vertical="center" wrapText="1"/>
    </xf>
    <xf numFmtId="0" fontId="7" fillId="9" borderId="10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14" fontId="18" fillId="0" borderId="8" xfId="0" applyNumberFormat="1" applyFont="1" applyBorder="1"/>
    <xf numFmtId="16" fontId="18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BD5FB-784B-4292-9C58-36FB4A732196}">
  <dimension ref="A1:Y288"/>
  <sheetViews>
    <sheetView tabSelected="1" zoomScaleNormal="100" workbookViewId="0">
      <pane xSplit="6" ySplit="4" topLeftCell="L274" activePane="bottomRight" state="frozen"/>
      <selection pane="topRight" activeCell="H1" sqref="H1"/>
      <selection pane="bottomLeft" activeCell="A5" sqref="A5"/>
      <selection pane="bottomRight" activeCell="F281" sqref="F281"/>
    </sheetView>
  </sheetViews>
  <sheetFormatPr defaultRowHeight="18" customHeight="1" x14ac:dyDescent="0.25"/>
  <cols>
    <col min="1" max="1" width="8.85546875" style="20" customWidth="1"/>
    <col min="2" max="2" width="20.28515625" style="20" customWidth="1"/>
    <col min="3" max="3" width="14.5703125" style="20" customWidth="1"/>
    <col min="4" max="4" width="17" style="20" customWidth="1"/>
    <col min="5" max="5" width="13.140625" style="20" customWidth="1"/>
    <col min="6" max="6" width="8.7109375" style="20" customWidth="1"/>
    <col min="7" max="7" width="8.5703125" style="20" customWidth="1"/>
    <col min="8" max="8" width="16.28515625" style="20" customWidth="1"/>
    <col min="9" max="9" width="7.7109375" style="20" customWidth="1"/>
    <col min="10" max="10" width="7.7109375" style="43" bestFit="1" customWidth="1"/>
    <col min="11" max="11" width="9.140625" style="43"/>
    <col min="12" max="12" width="6.5703125" style="20" bestFit="1" customWidth="1"/>
    <col min="13" max="13" width="5.140625" style="20" bestFit="1" customWidth="1"/>
    <col min="14" max="14" width="12.5703125" style="44" customWidth="1"/>
    <col min="15" max="15" width="5.140625" style="20" bestFit="1" customWidth="1"/>
    <col min="16" max="16" width="12.85546875" style="44" bestFit="1" customWidth="1"/>
    <col min="17" max="17" width="9.140625" style="20"/>
    <col min="18" max="19" width="9.140625" style="44"/>
    <col min="20" max="20" width="9.140625" style="20"/>
    <col min="21" max="21" width="9.140625" style="44"/>
    <col min="22" max="16384" width="9.140625" style="20"/>
  </cols>
  <sheetData>
    <row r="1" spans="1:25" s="10" customFormat="1" ht="18" customHeight="1" x14ac:dyDescent="0.25">
      <c r="A1" s="61" t="s">
        <v>0</v>
      </c>
      <c r="B1" s="61"/>
      <c r="C1" s="61"/>
      <c r="D1" s="1"/>
      <c r="E1" s="2"/>
      <c r="F1" s="3"/>
      <c r="G1" s="3"/>
      <c r="H1" s="3"/>
      <c r="I1" s="3"/>
      <c r="J1" s="4"/>
      <c r="K1" s="4"/>
      <c r="L1" s="5"/>
      <c r="M1" s="6"/>
      <c r="N1" s="6"/>
      <c r="O1" s="6"/>
      <c r="P1" s="7" t="s">
        <v>1</v>
      </c>
      <c r="Q1" s="8"/>
      <c r="R1" s="9"/>
      <c r="S1" s="9"/>
      <c r="T1" s="6"/>
      <c r="U1" s="6" t="s">
        <v>1</v>
      </c>
      <c r="V1" s="8"/>
      <c r="W1" s="8"/>
      <c r="X1" s="8"/>
      <c r="Y1" s="9"/>
    </row>
    <row r="2" spans="1:25" s="10" customFormat="1" ht="18" customHeight="1" thickBot="1" x14ac:dyDescent="0.3">
      <c r="A2" s="62">
        <v>46143</v>
      </c>
      <c r="B2" s="62"/>
      <c r="C2" s="62"/>
      <c r="D2" s="4"/>
      <c r="E2" s="2"/>
      <c r="F2" s="3"/>
      <c r="G2" s="3"/>
      <c r="H2" s="3"/>
      <c r="I2" s="3"/>
      <c r="J2" s="4"/>
      <c r="K2" s="4"/>
      <c r="L2" s="5"/>
      <c r="M2" s="6"/>
      <c r="N2" s="6"/>
      <c r="O2" s="6"/>
      <c r="P2" s="7"/>
      <c r="Q2" s="8"/>
      <c r="R2" s="9"/>
      <c r="S2" s="9"/>
      <c r="T2" s="6"/>
      <c r="U2" s="6"/>
      <c r="V2" s="8"/>
      <c r="W2" s="8"/>
      <c r="X2" s="8"/>
      <c r="Y2" s="9"/>
    </row>
    <row r="3" spans="1:25" ht="18" customHeight="1" x14ac:dyDescent="0.25">
      <c r="A3" s="63" t="s">
        <v>2</v>
      </c>
      <c r="B3" s="65" t="s">
        <v>3</v>
      </c>
      <c r="C3" s="67" t="s">
        <v>4</v>
      </c>
      <c r="D3" s="49" t="s">
        <v>5</v>
      </c>
      <c r="E3" s="51" t="s">
        <v>6</v>
      </c>
      <c r="F3" s="53" t="s">
        <v>7</v>
      </c>
      <c r="G3" s="55" t="s">
        <v>8</v>
      </c>
      <c r="H3" s="57" t="s">
        <v>9</v>
      </c>
      <c r="I3" s="59" t="s">
        <v>10</v>
      </c>
      <c r="J3" s="45" t="s">
        <v>11</v>
      </c>
      <c r="K3" s="11" t="s">
        <v>12</v>
      </c>
      <c r="L3" s="47" t="s">
        <v>13</v>
      </c>
      <c r="M3" s="12"/>
      <c r="N3" s="13" t="s">
        <v>14</v>
      </c>
      <c r="O3" s="13"/>
      <c r="P3" s="14" t="s">
        <v>15</v>
      </c>
      <c r="Q3" s="13"/>
      <c r="R3" s="13" t="s">
        <v>16</v>
      </c>
      <c r="S3" s="15"/>
      <c r="T3" s="16" t="s">
        <v>17</v>
      </c>
      <c r="U3" s="15"/>
      <c r="V3" s="17" t="s">
        <v>18</v>
      </c>
      <c r="W3" s="15"/>
      <c r="X3" s="18" t="s">
        <v>19</v>
      </c>
      <c r="Y3" s="19"/>
    </row>
    <row r="4" spans="1:25" ht="18" customHeight="1" x14ac:dyDescent="0.25">
      <c r="A4" s="64"/>
      <c r="B4" s="66"/>
      <c r="C4" s="68"/>
      <c r="D4" s="50"/>
      <c r="E4" s="52"/>
      <c r="F4" s="54"/>
      <c r="G4" s="56"/>
      <c r="H4" s="58"/>
      <c r="I4" s="60"/>
      <c r="J4" s="46"/>
      <c r="K4" s="21" t="s">
        <v>20</v>
      </c>
      <c r="L4" s="48"/>
      <c r="M4" s="22" t="s">
        <v>21</v>
      </c>
      <c r="N4" s="23" t="s">
        <v>22</v>
      </c>
      <c r="O4" s="22" t="s">
        <v>21</v>
      </c>
      <c r="P4" s="24" t="s">
        <v>23</v>
      </c>
      <c r="Q4" s="22" t="s">
        <v>21</v>
      </c>
      <c r="R4" s="25" t="s">
        <v>24</v>
      </c>
      <c r="S4" s="26" t="s">
        <v>21</v>
      </c>
      <c r="T4" s="27" t="s">
        <v>24</v>
      </c>
      <c r="U4" s="26" t="s">
        <v>21</v>
      </c>
      <c r="V4" s="28" t="s">
        <v>24</v>
      </c>
      <c r="W4" s="26" t="s">
        <v>21</v>
      </c>
      <c r="X4" s="29" t="s">
        <v>24</v>
      </c>
      <c r="Y4" s="30" t="s">
        <v>21</v>
      </c>
    </row>
    <row r="5" spans="1:25" ht="18" customHeight="1" x14ac:dyDescent="0.25">
      <c r="A5" s="31">
        <v>204</v>
      </c>
      <c r="B5" s="32" t="s">
        <v>25</v>
      </c>
      <c r="C5" s="32" t="s">
        <v>26</v>
      </c>
      <c r="D5" s="32" t="s">
        <v>27</v>
      </c>
      <c r="E5" s="32" t="s">
        <v>28</v>
      </c>
      <c r="F5" s="32" t="s">
        <v>28</v>
      </c>
      <c r="G5" s="32" t="s">
        <v>29</v>
      </c>
      <c r="H5" s="32" t="s">
        <v>30</v>
      </c>
      <c r="I5" s="32" t="s">
        <v>31</v>
      </c>
      <c r="J5" s="33">
        <v>7.9</v>
      </c>
      <c r="K5" s="34">
        <v>0.69</v>
      </c>
      <c r="L5" s="35">
        <v>1.2410000000000001</v>
      </c>
      <c r="M5" s="36" t="str">
        <f t="shared" ref="M5:M68" si="0">IF(L5&gt;0.75,"H",IF(L5&gt;0.5,"M","L"))</f>
        <v>H</v>
      </c>
      <c r="N5" s="35">
        <v>5.1295999999999999</v>
      </c>
      <c r="O5" s="36" t="str">
        <f t="shared" ref="O5:O68" si="1">IF(N5&gt;23.2,"H",IF(N5&gt;9.3,"M","L"))</f>
        <v>L</v>
      </c>
      <c r="P5" s="35">
        <v>104.6656</v>
      </c>
      <c r="Q5" s="36" t="str">
        <f t="shared" ref="Q5:Q68" si="2">IF(P5&gt;136,"H",IF(P5&gt;58.4,"M","L"))</f>
        <v>M</v>
      </c>
      <c r="R5" s="37">
        <v>0.64</v>
      </c>
      <c r="S5" s="36" t="str">
        <f t="shared" ref="S5:S68" si="3">IF(R5&gt;0.6,"S","D")</f>
        <v>S</v>
      </c>
      <c r="T5" s="37">
        <v>2.3079999999999998</v>
      </c>
      <c r="U5" s="36" t="str">
        <f t="shared" ref="U5:U68" si="4">IF(T5&gt;0.2,"S","D")</f>
        <v>S</v>
      </c>
      <c r="V5" s="37">
        <v>12.15</v>
      </c>
      <c r="W5" s="36" t="str">
        <f t="shared" ref="W5:W68" si="5">IF(V5&gt;4.5,"S","D")</f>
        <v>S</v>
      </c>
      <c r="X5" s="37">
        <v>10.039999999999999</v>
      </c>
      <c r="Y5" s="36" t="str">
        <f t="shared" ref="Y5:Y68" si="6">IF(X5&gt;2,"S","D")</f>
        <v>S</v>
      </c>
    </row>
    <row r="6" spans="1:25" ht="18" customHeight="1" x14ac:dyDescent="0.25">
      <c r="A6" s="31">
        <v>205</v>
      </c>
      <c r="B6" s="32" t="s">
        <v>32</v>
      </c>
      <c r="C6" s="32" t="s">
        <v>33</v>
      </c>
      <c r="D6" s="32" t="s">
        <v>34</v>
      </c>
      <c r="E6" s="32" t="s">
        <v>28</v>
      </c>
      <c r="F6" s="32" t="s">
        <v>28</v>
      </c>
      <c r="G6" s="32" t="s">
        <v>29</v>
      </c>
      <c r="H6" s="32" t="s">
        <v>35</v>
      </c>
      <c r="I6" s="32" t="s">
        <v>31</v>
      </c>
      <c r="J6" s="33">
        <v>8.1</v>
      </c>
      <c r="K6" s="34">
        <v>0.48</v>
      </c>
      <c r="L6" s="35">
        <v>1.5329999999999999</v>
      </c>
      <c r="M6" s="36" t="str">
        <f t="shared" si="0"/>
        <v>H</v>
      </c>
      <c r="N6" s="35">
        <v>5.1295999999999999</v>
      </c>
      <c r="O6" s="36" t="str">
        <f t="shared" si="1"/>
        <v>L</v>
      </c>
      <c r="P6" s="35">
        <v>84.32</v>
      </c>
      <c r="Q6" s="36" t="str">
        <f t="shared" si="2"/>
        <v>M</v>
      </c>
      <c r="R6" s="37">
        <v>1.492</v>
      </c>
      <c r="S6" s="36" t="str">
        <f t="shared" si="3"/>
        <v>S</v>
      </c>
      <c r="T6" s="37">
        <v>1.758</v>
      </c>
      <c r="U6" s="36" t="str">
        <f t="shared" si="4"/>
        <v>S</v>
      </c>
      <c r="V6" s="37">
        <v>6.29</v>
      </c>
      <c r="W6" s="36" t="str">
        <f t="shared" si="5"/>
        <v>S</v>
      </c>
      <c r="X6" s="37">
        <v>8.8059999999999992</v>
      </c>
      <c r="Y6" s="36" t="str">
        <f t="shared" si="6"/>
        <v>S</v>
      </c>
    </row>
    <row r="7" spans="1:25" ht="18" customHeight="1" x14ac:dyDescent="0.25">
      <c r="A7" s="31">
        <v>206</v>
      </c>
      <c r="B7" s="32" t="s">
        <v>36</v>
      </c>
      <c r="C7" s="32" t="s">
        <v>37</v>
      </c>
      <c r="D7" s="32" t="s">
        <v>34</v>
      </c>
      <c r="E7" s="32" t="s">
        <v>28</v>
      </c>
      <c r="F7" s="32" t="s">
        <v>28</v>
      </c>
      <c r="G7" s="32" t="s">
        <v>29</v>
      </c>
      <c r="H7" s="32" t="s">
        <v>38</v>
      </c>
      <c r="I7" s="32" t="s">
        <v>31</v>
      </c>
      <c r="J7" s="33">
        <v>8</v>
      </c>
      <c r="K7" s="34">
        <v>0.77</v>
      </c>
      <c r="L7" s="35">
        <v>0.99</v>
      </c>
      <c r="M7" s="36" t="str">
        <f t="shared" si="0"/>
        <v>H</v>
      </c>
      <c r="N7" s="35">
        <v>5.1295999999999999</v>
      </c>
      <c r="O7" s="36" t="str">
        <f t="shared" si="1"/>
        <v>L</v>
      </c>
      <c r="P7" s="35">
        <v>92.371200000000002</v>
      </c>
      <c r="Q7" s="36" t="str">
        <f t="shared" si="2"/>
        <v>M</v>
      </c>
      <c r="R7" s="37">
        <v>0.52400000000000002</v>
      </c>
      <c r="S7" s="36" t="str">
        <f t="shared" si="3"/>
        <v>D</v>
      </c>
      <c r="T7" s="37">
        <v>1.9239999999999999</v>
      </c>
      <c r="U7" s="36" t="str">
        <f t="shared" si="4"/>
        <v>S</v>
      </c>
      <c r="V7" s="37">
        <v>12.61</v>
      </c>
      <c r="W7" s="36" t="str">
        <f t="shared" si="5"/>
        <v>S</v>
      </c>
      <c r="X7" s="37">
        <v>11.04</v>
      </c>
      <c r="Y7" s="36" t="str">
        <f t="shared" si="6"/>
        <v>S</v>
      </c>
    </row>
    <row r="8" spans="1:25" ht="18" customHeight="1" x14ac:dyDescent="0.25">
      <c r="A8" s="31">
        <v>207</v>
      </c>
      <c r="B8" s="32" t="s">
        <v>26</v>
      </c>
      <c r="C8" s="32" t="s">
        <v>39</v>
      </c>
      <c r="D8" s="32" t="s">
        <v>27</v>
      </c>
      <c r="E8" s="32" t="s">
        <v>28</v>
      </c>
      <c r="F8" s="32" t="s">
        <v>28</v>
      </c>
      <c r="G8" s="32" t="s">
        <v>29</v>
      </c>
      <c r="H8" s="32"/>
      <c r="I8" s="32" t="s">
        <v>31</v>
      </c>
      <c r="J8" s="33">
        <v>8</v>
      </c>
      <c r="K8" s="34">
        <v>0.77</v>
      </c>
      <c r="L8" s="35">
        <v>0.80300000000000005</v>
      </c>
      <c r="M8" s="36" t="str">
        <f t="shared" si="0"/>
        <v>H</v>
      </c>
      <c r="N8" s="35">
        <v>10.2592</v>
      </c>
      <c r="O8" s="36" t="str">
        <f t="shared" si="1"/>
        <v>M</v>
      </c>
      <c r="P8" s="35">
        <v>67.183999999999997</v>
      </c>
      <c r="Q8" s="36" t="str">
        <f t="shared" si="2"/>
        <v>M</v>
      </c>
      <c r="R8" s="37">
        <v>0.28000000000000003</v>
      </c>
      <c r="S8" s="36" t="str">
        <f t="shared" si="3"/>
        <v>D</v>
      </c>
      <c r="T8" s="37">
        <v>2.198</v>
      </c>
      <c r="U8" s="36" t="str">
        <f t="shared" si="4"/>
        <v>S</v>
      </c>
      <c r="V8" s="37">
        <v>11.79</v>
      </c>
      <c r="W8" s="36" t="str">
        <f t="shared" si="5"/>
        <v>S</v>
      </c>
      <c r="X8" s="37">
        <v>10.53</v>
      </c>
      <c r="Y8" s="36" t="str">
        <f t="shared" si="6"/>
        <v>S</v>
      </c>
    </row>
    <row r="9" spans="1:25" ht="18" customHeight="1" x14ac:dyDescent="0.25">
      <c r="A9" s="31">
        <v>208</v>
      </c>
      <c r="B9" s="32" t="s">
        <v>40</v>
      </c>
      <c r="C9" s="32" t="s">
        <v>41</v>
      </c>
      <c r="D9" s="32" t="s">
        <v>42</v>
      </c>
      <c r="E9" s="32" t="s">
        <v>28</v>
      </c>
      <c r="F9" s="32" t="s">
        <v>28</v>
      </c>
      <c r="G9" s="32" t="s">
        <v>29</v>
      </c>
      <c r="H9" s="32"/>
      <c r="I9" s="32" t="s">
        <v>31</v>
      </c>
      <c r="J9" s="33">
        <v>8.3000000000000007</v>
      </c>
      <c r="K9" s="34">
        <v>0.66</v>
      </c>
      <c r="L9" s="35">
        <v>1.679</v>
      </c>
      <c r="M9" s="36" t="str">
        <f t="shared" si="0"/>
        <v>H</v>
      </c>
      <c r="N9" s="35">
        <v>5.1295999999999999</v>
      </c>
      <c r="O9" s="36" t="str">
        <f t="shared" si="1"/>
        <v>L</v>
      </c>
      <c r="P9" s="35">
        <v>81.328000000000003</v>
      </c>
      <c r="Q9" s="36" t="str">
        <f t="shared" si="2"/>
        <v>M</v>
      </c>
      <c r="R9" s="37">
        <v>4.4039999999999999</v>
      </c>
      <c r="S9" s="36" t="str">
        <f t="shared" si="3"/>
        <v>S</v>
      </c>
      <c r="T9" s="37">
        <v>2.1840000000000002</v>
      </c>
      <c r="U9" s="36" t="str">
        <f t="shared" si="4"/>
        <v>S</v>
      </c>
      <c r="V9" s="37">
        <v>6.29</v>
      </c>
      <c r="W9" s="36" t="str">
        <f t="shared" si="5"/>
        <v>S</v>
      </c>
      <c r="X9" s="37">
        <v>3.8</v>
      </c>
      <c r="Y9" s="36" t="str">
        <f t="shared" si="6"/>
        <v>S</v>
      </c>
    </row>
    <row r="10" spans="1:25" ht="18" customHeight="1" x14ac:dyDescent="0.25">
      <c r="A10" s="31">
        <v>209</v>
      </c>
      <c r="B10" s="32" t="s">
        <v>43</v>
      </c>
      <c r="C10" s="32" t="s">
        <v>44</v>
      </c>
      <c r="D10" s="32" t="s">
        <v>45</v>
      </c>
      <c r="E10" s="32" t="s">
        <v>28</v>
      </c>
      <c r="F10" s="32" t="s">
        <v>28</v>
      </c>
      <c r="G10" s="32" t="s">
        <v>29</v>
      </c>
      <c r="H10" s="32"/>
      <c r="I10" s="32" t="s">
        <v>31</v>
      </c>
      <c r="J10" s="33">
        <v>8.4</v>
      </c>
      <c r="K10" s="34">
        <v>0.49</v>
      </c>
      <c r="L10" s="35">
        <v>0.36499999999999999</v>
      </c>
      <c r="M10" s="36" t="str">
        <f t="shared" si="0"/>
        <v>L</v>
      </c>
      <c r="N10" s="35">
        <v>5.1295999999999999</v>
      </c>
      <c r="O10" s="36" t="str">
        <f t="shared" si="1"/>
        <v>L</v>
      </c>
      <c r="P10" s="35">
        <v>59</v>
      </c>
      <c r="Q10" s="36" t="str">
        <f t="shared" si="2"/>
        <v>M</v>
      </c>
      <c r="R10" s="37">
        <v>0.20799999999999999</v>
      </c>
      <c r="S10" s="36" t="str">
        <f t="shared" si="3"/>
        <v>D</v>
      </c>
      <c r="T10" s="37">
        <v>1.6359999999999999</v>
      </c>
      <c r="U10" s="36" t="str">
        <f t="shared" si="4"/>
        <v>S</v>
      </c>
      <c r="V10" s="37">
        <v>8.6</v>
      </c>
      <c r="W10" s="36" t="str">
        <f t="shared" si="5"/>
        <v>S</v>
      </c>
      <c r="X10" s="37">
        <v>5.0659999999999998</v>
      </c>
      <c r="Y10" s="36" t="str">
        <f t="shared" si="6"/>
        <v>S</v>
      </c>
    </row>
    <row r="11" spans="1:25" ht="18" customHeight="1" x14ac:dyDescent="0.25">
      <c r="A11" s="31">
        <v>210</v>
      </c>
      <c r="B11" s="32" t="s">
        <v>46</v>
      </c>
      <c r="C11" s="32" t="s">
        <v>47</v>
      </c>
      <c r="D11" s="32" t="s">
        <v>48</v>
      </c>
      <c r="E11" s="32" t="s">
        <v>28</v>
      </c>
      <c r="F11" s="32" t="s">
        <v>28</v>
      </c>
      <c r="G11" s="32" t="s">
        <v>29</v>
      </c>
      <c r="H11" s="32"/>
      <c r="I11" s="32" t="s">
        <v>31</v>
      </c>
      <c r="J11" s="33">
        <v>8.3000000000000007</v>
      </c>
      <c r="K11" s="34">
        <v>0.45</v>
      </c>
      <c r="L11" s="35">
        <v>1.679</v>
      </c>
      <c r="M11" s="36" t="str">
        <f t="shared" si="0"/>
        <v>H</v>
      </c>
      <c r="N11" s="35">
        <v>10.2592</v>
      </c>
      <c r="O11" s="36" t="str">
        <f t="shared" si="1"/>
        <v>M</v>
      </c>
      <c r="P11" s="35">
        <v>68.326400000000007</v>
      </c>
      <c r="Q11" s="36" t="str">
        <f t="shared" si="2"/>
        <v>M</v>
      </c>
      <c r="R11" s="37">
        <v>0.56000000000000005</v>
      </c>
      <c r="S11" s="36" t="str">
        <f t="shared" si="3"/>
        <v>D</v>
      </c>
      <c r="T11" s="37">
        <v>1.1679999999999999</v>
      </c>
      <c r="U11" s="36" t="str">
        <f t="shared" si="4"/>
        <v>S</v>
      </c>
      <c r="V11" s="37">
        <v>9.3580000000000005</v>
      </c>
      <c r="W11" s="36" t="str">
        <f t="shared" si="5"/>
        <v>S</v>
      </c>
      <c r="X11" s="37">
        <v>4.8620000000000001</v>
      </c>
      <c r="Y11" s="36" t="str">
        <f t="shared" si="6"/>
        <v>S</v>
      </c>
    </row>
    <row r="12" spans="1:25" ht="18" customHeight="1" x14ac:dyDescent="0.25">
      <c r="A12" s="31">
        <v>211</v>
      </c>
      <c r="B12" s="32" t="s">
        <v>49</v>
      </c>
      <c r="C12" s="32" t="s">
        <v>50</v>
      </c>
      <c r="D12" s="32" t="s">
        <v>51</v>
      </c>
      <c r="E12" s="32" t="s">
        <v>28</v>
      </c>
      <c r="F12" s="32" t="s">
        <v>28</v>
      </c>
      <c r="G12" s="32" t="s">
        <v>29</v>
      </c>
      <c r="H12" s="32"/>
      <c r="I12" s="32" t="s">
        <v>31</v>
      </c>
      <c r="J12" s="33">
        <v>8</v>
      </c>
      <c r="K12" s="34">
        <v>0.95</v>
      </c>
      <c r="L12" s="35">
        <v>1.5329999999999999</v>
      </c>
      <c r="M12" s="36" t="str">
        <f t="shared" si="0"/>
        <v>H</v>
      </c>
      <c r="N12" s="35">
        <v>20.5184</v>
      </c>
      <c r="O12" s="36" t="str">
        <f t="shared" si="1"/>
        <v>M</v>
      </c>
      <c r="P12" s="35">
        <v>120.98560000000001</v>
      </c>
      <c r="Q12" s="36" t="str">
        <f t="shared" si="2"/>
        <v>M</v>
      </c>
      <c r="R12" s="37">
        <v>0.52800000000000002</v>
      </c>
      <c r="S12" s="36" t="str">
        <f t="shared" si="3"/>
        <v>D</v>
      </c>
      <c r="T12" s="37">
        <v>1.8280000000000001</v>
      </c>
      <c r="U12" s="36" t="str">
        <f t="shared" si="4"/>
        <v>S</v>
      </c>
      <c r="V12" s="37">
        <v>6.9279999999999999</v>
      </c>
      <c r="W12" s="36" t="str">
        <f t="shared" si="5"/>
        <v>S</v>
      </c>
      <c r="X12" s="37">
        <v>8.3480000000000008</v>
      </c>
      <c r="Y12" s="36" t="str">
        <f t="shared" si="6"/>
        <v>S</v>
      </c>
    </row>
    <row r="13" spans="1:25" ht="18" customHeight="1" x14ac:dyDescent="0.25">
      <c r="A13" s="31">
        <v>212</v>
      </c>
      <c r="B13" s="32" t="s">
        <v>52</v>
      </c>
      <c r="C13" s="32" t="s">
        <v>53</v>
      </c>
      <c r="D13" s="32" t="s">
        <v>51</v>
      </c>
      <c r="E13" s="32" t="s">
        <v>28</v>
      </c>
      <c r="F13" s="32" t="s">
        <v>28</v>
      </c>
      <c r="G13" s="32" t="s">
        <v>29</v>
      </c>
      <c r="H13" s="32"/>
      <c r="I13" s="32" t="s">
        <v>31</v>
      </c>
      <c r="J13" s="33">
        <v>8.5</v>
      </c>
      <c r="K13" s="34">
        <v>0.56000000000000005</v>
      </c>
      <c r="L13" s="35">
        <v>0.36499999999999999</v>
      </c>
      <c r="M13" s="36" t="str">
        <f t="shared" si="0"/>
        <v>L</v>
      </c>
      <c r="N13" s="35">
        <v>5.1295999999999999</v>
      </c>
      <c r="O13" s="36" t="str">
        <f t="shared" si="1"/>
        <v>L</v>
      </c>
      <c r="P13" s="35">
        <v>82.5792</v>
      </c>
      <c r="Q13" s="36" t="str">
        <f t="shared" si="2"/>
        <v>M</v>
      </c>
      <c r="R13" s="37">
        <v>0.47599999999999998</v>
      </c>
      <c r="S13" s="36" t="str">
        <f t="shared" si="3"/>
        <v>D</v>
      </c>
      <c r="T13" s="37">
        <v>0.97599999999999998</v>
      </c>
      <c r="U13" s="36" t="str">
        <f t="shared" si="4"/>
        <v>S</v>
      </c>
      <c r="V13" s="37">
        <v>6.4720000000000004</v>
      </c>
      <c r="W13" s="36" t="str">
        <f t="shared" si="5"/>
        <v>S</v>
      </c>
      <c r="X13" s="37">
        <v>7.25</v>
      </c>
      <c r="Y13" s="36" t="str">
        <f t="shared" si="6"/>
        <v>S</v>
      </c>
    </row>
    <row r="14" spans="1:25" ht="18" customHeight="1" x14ac:dyDescent="0.25">
      <c r="A14" s="31">
        <v>213</v>
      </c>
      <c r="B14" s="32" t="s">
        <v>54</v>
      </c>
      <c r="C14" s="32" t="s">
        <v>55</v>
      </c>
      <c r="D14" s="32" t="s">
        <v>51</v>
      </c>
      <c r="E14" s="32" t="s">
        <v>28</v>
      </c>
      <c r="F14" s="32" t="s">
        <v>28</v>
      </c>
      <c r="G14" s="32" t="s">
        <v>29</v>
      </c>
      <c r="H14" s="32"/>
      <c r="I14" s="32" t="s">
        <v>31</v>
      </c>
      <c r="J14" s="33">
        <v>8.6</v>
      </c>
      <c r="K14" s="34">
        <v>0.42</v>
      </c>
      <c r="L14" s="35">
        <v>1.825</v>
      </c>
      <c r="M14" s="36" t="str">
        <f t="shared" si="0"/>
        <v>H</v>
      </c>
      <c r="N14" s="35">
        <v>20.5184</v>
      </c>
      <c r="O14" s="36" t="str">
        <f t="shared" si="1"/>
        <v>M</v>
      </c>
      <c r="P14" s="35">
        <v>102.27200000000001</v>
      </c>
      <c r="Q14" s="36" t="str">
        <f t="shared" si="2"/>
        <v>M</v>
      </c>
      <c r="R14" s="37">
        <v>0.624</v>
      </c>
      <c r="S14" s="36" t="str">
        <f t="shared" si="3"/>
        <v>S</v>
      </c>
      <c r="T14" s="37">
        <v>1.456</v>
      </c>
      <c r="U14" s="36" t="str">
        <f t="shared" si="4"/>
        <v>S</v>
      </c>
      <c r="V14" s="37">
        <v>6.29</v>
      </c>
      <c r="W14" s="36" t="str">
        <f t="shared" si="5"/>
        <v>S</v>
      </c>
      <c r="X14" s="37">
        <v>6.3579999999999997</v>
      </c>
      <c r="Y14" s="36" t="str">
        <f t="shared" si="6"/>
        <v>S</v>
      </c>
    </row>
    <row r="15" spans="1:25" ht="18" customHeight="1" x14ac:dyDescent="0.25">
      <c r="A15" s="31">
        <v>214</v>
      </c>
      <c r="B15" s="32" t="s">
        <v>56</v>
      </c>
      <c r="C15" s="32" t="s">
        <v>57</v>
      </c>
      <c r="D15" s="32" t="s">
        <v>51</v>
      </c>
      <c r="E15" s="32" t="s">
        <v>28</v>
      </c>
      <c r="F15" s="32" t="s">
        <v>28</v>
      </c>
      <c r="G15" s="32" t="s">
        <v>29</v>
      </c>
      <c r="H15" s="32"/>
      <c r="I15" s="32" t="s">
        <v>31</v>
      </c>
      <c r="J15" s="33">
        <v>8</v>
      </c>
      <c r="K15" s="34">
        <v>1.73</v>
      </c>
      <c r="L15" s="35">
        <v>1.2410000000000001</v>
      </c>
      <c r="M15" s="36" t="str">
        <f t="shared" si="0"/>
        <v>H</v>
      </c>
      <c r="N15" s="35">
        <v>26.673919999999999</v>
      </c>
      <c r="O15" s="36" t="str">
        <f t="shared" si="1"/>
        <v>H</v>
      </c>
      <c r="P15" s="35">
        <v>109.6704</v>
      </c>
      <c r="Q15" s="36" t="str">
        <f t="shared" si="2"/>
        <v>M</v>
      </c>
      <c r="R15" s="37">
        <v>0.89200000000000002</v>
      </c>
      <c r="S15" s="36" t="str">
        <f t="shared" si="3"/>
        <v>S</v>
      </c>
      <c r="T15" s="37">
        <v>1.512</v>
      </c>
      <c r="U15" s="36" t="str">
        <f t="shared" si="4"/>
        <v>S</v>
      </c>
      <c r="V15" s="37">
        <v>6.26</v>
      </c>
      <c r="W15" s="36" t="str">
        <f t="shared" si="5"/>
        <v>S</v>
      </c>
      <c r="X15" s="37">
        <v>6.4180000000000001</v>
      </c>
      <c r="Y15" s="36" t="str">
        <f t="shared" si="6"/>
        <v>S</v>
      </c>
    </row>
    <row r="16" spans="1:25" ht="18" customHeight="1" x14ac:dyDescent="0.25">
      <c r="A16" s="31">
        <v>215</v>
      </c>
      <c r="B16" s="32" t="s">
        <v>58</v>
      </c>
      <c r="C16" s="32" t="s">
        <v>59</v>
      </c>
      <c r="D16" s="32" t="s">
        <v>51</v>
      </c>
      <c r="E16" s="32" t="s">
        <v>28</v>
      </c>
      <c r="F16" s="32" t="s">
        <v>28</v>
      </c>
      <c r="G16" s="32" t="s">
        <v>29</v>
      </c>
      <c r="H16" s="32"/>
      <c r="I16" s="32" t="s">
        <v>31</v>
      </c>
      <c r="J16" s="33">
        <v>8</v>
      </c>
      <c r="K16" s="34">
        <v>1.71</v>
      </c>
      <c r="L16" s="35">
        <v>0.94899999999999995</v>
      </c>
      <c r="M16" s="36" t="str">
        <f t="shared" si="0"/>
        <v>H</v>
      </c>
      <c r="N16" s="35">
        <v>30.7776</v>
      </c>
      <c r="O16" s="36" t="str">
        <f t="shared" si="1"/>
        <v>H</v>
      </c>
      <c r="P16" s="35">
        <v>146.71680000000001</v>
      </c>
      <c r="Q16" s="36" t="str">
        <f t="shared" si="2"/>
        <v>H</v>
      </c>
      <c r="R16" s="37">
        <v>1.502</v>
      </c>
      <c r="S16" s="36" t="str">
        <f t="shared" si="3"/>
        <v>S</v>
      </c>
      <c r="T16" s="37">
        <v>1.69</v>
      </c>
      <c r="U16" s="36" t="str">
        <f t="shared" si="4"/>
        <v>S</v>
      </c>
      <c r="V16" s="37">
        <v>10.73</v>
      </c>
      <c r="W16" s="36" t="str">
        <f t="shared" si="5"/>
        <v>S</v>
      </c>
      <c r="X16" s="37">
        <v>12.53</v>
      </c>
      <c r="Y16" s="36" t="str">
        <f t="shared" si="6"/>
        <v>S</v>
      </c>
    </row>
    <row r="17" spans="1:25" ht="18" customHeight="1" x14ac:dyDescent="0.25">
      <c r="A17" s="31">
        <v>216</v>
      </c>
      <c r="B17" s="32" t="s">
        <v>60</v>
      </c>
      <c r="C17" s="32" t="s">
        <v>53</v>
      </c>
      <c r="D17" s="32" t="s">
        <v>51</v>
      </c>
      <c r="E17" s="32" t="s">
        <v>28</v>
      </c>
      <c r="F17" s="32" t="s">
        <v>28</v>
      </c>
      <c r="G17" s="32" t="s">
        <v>29</v>
      </c>
      <c r="H17" s="32" t="s">
        <v>61</v>
      </c>
      <c r="I17" s="32" t="s">
        <v>31</v>
      </c>
      <c r="J17" s="33">
        <v>8</v>
      </c>
      <c r="K17" s="34">
        <v>1.04</v>
      </c>
      <c r="L17" s="35">
        <v>0.94899999999999995</v>
      </c>
      <c r="M17" s="36" t="str">
        <f t="shared" si="0"/>
        <v>H</v>
      </c>
      <c r="N17" s="35">
        <v>68.736639999999994</v>
      </c>
      <c r="O17" s="36" t="str">
        <f t="shared" si="1"/>
        <v>H</v>
      </c>
      <c r="P17" s="35">
        <v>104.5568</v>
      </c>
      <c r="Q17" s="36" t="str">
        <f t="shared" si="2"/>
        <v>M</v>
      </c>
      <c r="R17" s="37">
        <v>0.95599999999999996</v>
      </c>
      <c r="S17" s="36" t="str">
        <f t="shared" si="3"/>
        <v>S</v>
      </c>
      <c r="T17" s="37">
        <v>1.732</v>
      </c>
      <c r="U17" s="36" t="str">
        <f t="shared" si="4"/>
        <v>S</v>
      </c>
      <c r="V17" s="37">
        <v>10.42</v>
      </c>
      <c r="W17" s="36" t="str">
        <f t="shared" si="5"/>
        <v>S</v>
      </c>
      <c r="X17" s="37">
        <v>10.52</v>
      </c>
      <c r="Y17" s="36" t="str">
        <f t="shared" si="6"/>
        <v>S</v>
      </c>
    </row>
    <row r="18" spans="1:25" ht="18" customHeight="1" x14ac:dyDescent="0.25">
      <c r="A18" s="31">
        <v>217</v>
      </c>
      <c r="B18" s="32" t="s">
        <v>62</v>
      </c>
      <c r="C18" s="32" t="s">
        <v>63</v>
      </c>
      <c r="D18" s="32" t="s">
        <v>64</v>
      </c>
      <c r="E18" s="32" t="s">
        <v>28</v>
      </c>
      <c r="F18" s="32" t="s">
        <v>28</v>
      </c>
      <c r="G18" s="32" t="s">
        <v>29</v>
      </c>
      <c r="H18" s="32" t="s">
        <v>65</v>
      </c>
      <c r="I18" s="32" t="s">
        <v>31</v>
      </c>
      <c r="J18" s="33">
        <v>8</v>
      </c>
      <c r="K18" s="34">
        <v>1.1599999999999999</v>
      </c>
      <c r="L18" s="35">
        <v>0.94899999999999995</v>
      </c>
      <c r="M18" s="36" t="str">
        <f t="shared" si="0"/>
        <v>H</v>
      </c>
      <c r="N18" s="35">
        <v>10.2592</v>
      </c>
      <c r="O18" s="36" t="str">
        <f t="shared" si="1"/>
        <v>M</v>
      </c>
      <c r="P18" s="35">
        <v>121.85599999999999</v>
      </c>
      <c r="Q18" s="36" t="str">
        <f t="shared" si="2"/>
        <v>M</v>
      </c>
      <c r="R18" s="37">
        <v>1.298</v>
      </c>
      <c r="S18" s="36" t="str">
        <f t="shared" si="3"/>
        <v>S</v>
      </c>
      <c r="T18" s="37">
        <v>1.6220000000000001</v>
      </c>
      <c r="U18" s="36" t="str">
        <f t="shared" si="4"/>
        <v>S</v>
      </c>
      <c r="V18" s="37">
        <v>9.5719999999999992</v>
      </c>
      <c r="W18" s="36" t="str">
        <f t="shared" si="5"/>
        <v>S</v>
      </c>
      <c r="X18" s="37">
        <v>9.94</v>
      </c>
      <c r="Y18" s="36" t="str">
        <f t="shared" si="6"/>
        <v>S</v>
      </c>
    </row>
    <row r="19" spans="1:25" ht="18" customHeight="1" x14ac:dyDescent="0.25">
      <c r="A19" s="31">
        <v>218</v>
      </c>
      <c r="B19" s="32" t="s">
        <v>66</v>
      </c>
      <c r="C19" s="32" t="s">
        <v>67</v>
      </c>
      <c r="D19" s="32" t="s">
        <v>68</v>
      </c>
      <c r="E19" s="32" t="s">
        <v>28</v>
      </c>
      <c r="F19" s="32" t="s">
        <v>28</v>
      </c>
      <c r="G19" s="32" t="s">
        <v>29</v>
      </c>
      <c r="H19" s="32"/>
      <c r="I19" s="32" t="s">
        <v>31</v>
      </c>
      <c r="J19" s="33">
        <v>8</v>
      </c>
      <c r="K19" s="34">
        <v>1.04</v>
      </c>
      <c r="L19" s="35">
        <v>1.2410000000000001</v>
      </c>
      <c r="M19" s="36" t="str">
        <f t="shared" si="0"/>
        <v>H</v>
      </c>
      <c r="N19" s="35">
        <v>5.1295999999999999</v>
      </c>
      <c r="O19" s="36" t="str">
        <f t="shared" si="1"/>
        <v>L</v>
      </c>
      <c r="P19" s="35">
        <v>94.166399999999996</v>
      </c>
      <c r="Q19" s="36" t="str">
        <f t="shared" si="2"/>
        <v>M</v>
      </c>
      <c r="R19" s="37">
        <v>0.79200000000000004</v>
      </c>
      <c r="S19" s="36" t="str">
        <f t="shared" si="3"/>
        <v>S</v>
      </c>
      <c r="T19" s="37">
        <v>1.704</v>
      </c>
      <c r="U19" s="36" t="str">
        <f t="shared" si="4"/>
        <v>S</v>
      </c>
      <c r="V19" s="37">
        <v>8.5380000000000003</v>
      </c>
      <c r="W19" s="36" t="str">
        <f t="shared" si="5"/>
        <v>S</v>
      </c>
      <c r="X19" s="37">
        <v>9.6379999999999999</v>
      </c>
      <c r="Y19" s="36" t="str">
        <f t="shared" si="6"/>
        <v>S</v>
      </c>
    </row>
    <row r="20" spans="1:25" ht="18" customHeight="1" x14ac:dyDescent="0.25">
      <c r="A20" s="31">
        <v>219</v>
      </c>
      <c r="B20" s="32" t="s">
        <v>69</v>
      </c>
      <c r="C20" s="32" t="s">
        <v>63</v>
      </c>
      <c r="D20" s="32" t="s">
        <v>70</v>
      </c>
      <c r="E20" s="32" t="s">
        <v>28</v>
      </c>
      <c r="F20" s="32" t="s">
        <v>28</v>
      </c>
      <c r="G20" s="32" t="s">
        <v>29</v>
      </c>
      <c r="H20" s="32" t="s">
        <v>71</v>
      </c>
      <c r="I20" s="32" t="s">
        <v>31</v>
      </c>
      <c r="J20" s="33">
        <v>8</v>
      </c>
      <c r="K20" s="34">
        <v>0.92</v>
      </c>
      <c r="L20" s="35">
        <v>0.94899999999999995</v>
      </c>
      <c r="M20" s="36" t="str">
        <f t="shared" si="0"/>
        <v>H</v>
      </c>
      <c r="N20" s="35">
        <v>10.2592</v>
      </c>
      <c r="O20" s="36" t="str">
        <f t="shared" si="1"/>
        <v>M</v>
      </c>
      <c r="P20" s="35">
        <v>88.998400000000004</v>
      </c>
      <c r="Q20" s="36" t="str">
        <f t="shared" si="2"/>
        <v>M</v>
      </c>
      <c r="R20" s="37">
        <v>0.42799999999999999</v>
      </c>
      <c r="S20" s="36" t="str">
        <f t="shared" si="3"/>
        <v>D</v>
      </c>
      <c r="T20" s="37">
        <v>2.0459999999999998</v>
      </c>
      <c r="U20" s="36" t="str">
        <f t="shared" si="4"/>
        <v>S</v>
      </c>
      <c r="V20" s="37">
        <v>10.45</v>
      </c>
      <c r="W20" s="36" t="str">
        <f t="shared" si="5"/>
        <v>S</v>
      </c>
      <c r="X20" s="37">
        <v>8.9019999999999992</v>
      </c>
      <c r="Y20" s="36" t="str">
        <f t="shared" si="6"/>
        <v>S</v>
      </c>
    </row>
    <row r="21" spans="1:25" ht="18" customHeight="1" x14ac:dyDescent="0.25">
      <c r="A21" s="31">
        <v>220</v>
      </c>
      <c r="B21" s="32" t="s">
        <v>72</v>
      </c>
      <c r="C21" s="32" t="s">
        <v>73</v>
      </c>
      <c r="D21" s="32" t="s">
        <v>74</v>
      </c>
      <c r="E21" s="32" t="s">
        <v>28</v>
      </c>
      <c r="F21" s="32" t="s">
        <v>28</v>
      </c>
      <c r="G21" s="32" t="s">
        <v>29</v>
      </c>
      <c r="H21" s="32" t="s">
        <v>75</v>
      </c>
      <c r="I21" s="32" t="s">
        <v>31</v>
      </c>
      <c r="J21" s="33">
        <v>8</v>
      </c>
      <c r="K21" s="34">
        <v>0.74</v>
      </c>
      <c r="L21" s="35">
        <v>0.94899999999999995</v>
      </c>
      <c r="M21" s="36" t="str">
        <f t="shared" si="0"/>
        <v>H</v>
      </c>
      <c r="N21" s="35">
        <v>5.1295999999999999</v>
      </c>
      <c r="O21" s="36" t="str">
        <f t="shared" si="1"/>
        <v>L</v>
      </c>
      <c r="P21" s="35">
        <v>85.897599999999997</v>
      </c>
      <c r="Q21" s="36" t="str">
        <f t="shared" si="2"/>
        <v>M</v>
      </c>
      <c r="R21" s="37">
        <v>0.36</v>
      </c>
      <c r="S21" s="36" t="str">
        <f t="shared" si="3"/>
        <v>D</v>
      </c>
      <c r="T21" s="37">
        <v>1.786</v>
      </c>
      <c r="U21" s="36" t="str">
        <f t="shared" si="4"/>
        <v>S</v>
      </c>
      <c r="V21" s="37">
        <v>7.992</v>
      </c>
      <c r="W21" s="36" t="str">
        <f t="shared" si="5"/>
        <v>S</v>
      </c>
      <c r="X21" s="37">
        <v>9.8320000000000007</v>
      </c>
      <c r="Y21" s="36" t="str">
        <f t="shared" si="6"/>
        <v>S</v>
      </c>
    </row>
    <row r="22" spans="1:25" ht="18" customHeight="1" x14ac:dyDescent="0.25">
      <c r="A22" s="31">
        <v>221</v>
      </c>
      <c r="B22" s="32" t="s">
        <v>76</v>
      </c>
      <c r="C22" s="32" t="s">
        <v>77</v>
      </c>
      <c r="D22" s="32" t="s">
        <v>78</v>
      </c>
      <c r="E22" s="32" t="s">
        <v>28</v>
      </c>
      <c r="F22" s="32" t="s">
        <v>28</v>
      </c>
      <c r="G22" s="32" t="s">
        <v>29</v>
      </c>
      <c r="H22" s="32" t="s">
        <v>79</v>
      </c>
      <c r="I22" s="32" t="s">
        <v>31</v>
      </c>
      <c r="J22" s="33">
        <v>8.1</v>
      </c>
      <c r="K22" s="34">
        <v>0.86</v>
      </c>
      <c r="L22" s="35">
        <v>0.94899999999999995</v>
      </c>
      <c r="M22" s="36" t="str">
        <f t="shared" si="0"/>
        <v>H</v>
      </c>
      <c r="N22" s="35">
        <v>5.1295999999999999</v>
      </c>
      <c r="O22" s="36" t="str">
        <f t="shared" si="1"/>
        <v>L</v>
      </c>
      <c r="P22" s="35">
        <v>82.742400000000004</v>
      </c>
      <c r="Q22" s="36" t="str">
        <f t="shared" si="2"/>
        <v>M</v>
      </c>
      <c r="R22" s="37">
        <v>2.3039999999999998</v>
      </c>
      <c r="S22" s="36" t="str">
        <f t="shared" si="3"/>
        <v>S</v>
      </c>
      <c r="T22" s="37">
        <v>3.13</v>
      </c>
      <c r="U22" s="36" t="str">
        <f t="shared" si="4"/>
        <v>S</v>
      </c>
      <c r="V22" s="37">
        <v>9.4499999999999993</v>
      </c>
      <c r="W22" s="36" t="str">
        <f t="shared" si="5"/>
        <v>S</v>
      </c>
      <c r="X22" s="37">
        <v>8.25</v>
      </c>
      <c r="Y22" s="36" t="str">
        <f t="shared" si="6"/>
        <v>S</v>
      </c>
    </row>
    <row r="23" spans="1:25" ht="18" customHeight="1" x14ac:dyDescent="0.25">
      <c r="A23" s="31">
        <v>222</v>
      </c>
      <c r="B23" s="32" t="s">
        <v>80</v>
      </c>
      <c r="C23" s="32" t="s">
        <v>81</v>
      </c>
      <c r="D23" s="32" t="s">
        <v>82</v>
      </c>
      <c r="E23" s="32" t="s">
        <v>83</v>
      </c>
      <c r="F23" s="32" t="s">
        <v>84</v>
      </c>
      <c r="G23" s="32" t="s">
        <v>29</v>
      </c>
      <c r="H23" s="32" t="s">
        <v>85</v>
      </c>
      <c r="I23" s="32" t="s">
        <v>31</v>
      </c>
      <c r="J23" s="33">
        <v>7.8</v>
      </c>
      <c r="K23" s="34">
        <v>1.29</v>
      </c>
      <c r="L23" s="35">
        <v>1.2410000000000001</v>
      </c>
      <c r="M23" s="36" t="str">
        <f t="shared" si="0"/>
        <v>H</v>
      </c>
      <c r="N23" s="35">
        <v>35.907200000000003</v>
      </c>
      <c r="O23" s="36" t="str">
        <f t="shared" si="1"/>
        <v>H</v>
      </c>
      <c r="P23" s="35">
        <v>60</v>
      </c>
      <c r="Q23" s="36" t="str">
        <f t="shared" si="2"/>
        <v>M</v>
      </c>
      <c r="R23" s="37">
        <v>0.75</v>
      </c>
      <c r="S23" s="36" t="str">
        <f t="shared" si="3"/>
        <v>S</v>
      </c>
      <c r="T23" s="37">
        <v>5.806</v>
      </c>
      <c r="U23" s="36" t="str">
        <f t="shared" si="4"/>
        <v>S</v>
      </c>
      <c r="V23" s="37">
        <v>10.029999999999999</v>
      </c>
      <c r="W23" s="36" t="str">
        <f t="shared" si="5"/>
        <v>S</v>
      </c>
      <c r="X23" s="37">
        <v>11.06</v>
      </c>
      <c r="Y23" s="36" t="str">
        <f t="shared" si="6"/>
        <v>S</v>
      </c>
    </row>
    <row r="24" spans="1:25" ht="18" customHeight="1" x14ac:dyDescent="0.25">
      <c r="A24" s="31">
        <v>223</v>
      </c>
      <c r="B24" s="32" t="s">
        <v>86</v>
      </c>
      <c r="C24" s="32" t="s">
        <v>87</v>
      </c>
      <c r="D24" s="32" t="s">
        <v>88</v>
      </c>
      <c r="E24" s="32" t="s">
        <v>83</v>
      </c>
      <c r="F24" s="32" t="s">
        <v>84</v>
      </c>
      <c r="G24" s="32" t="s">
        <v>29</v>
      </c>
      <c r="H24" s="32">
        <v>204</v>
      </c>
      <c r="I24" s="32" t="s">
        <v>31</v>
      </c>
      <c r="J24" s="33">
        <v>8</v>
      </c>
      <c r="K24" s="34">
        <v>0.75</v>
      </c>
      <c r="L24" s="35">
        <v>0.94899999999999995</v>
      </c>
      <c r="M24" s="36" t="str">
        <f t="shared" si="0"/>
        <v>H</v>
      </c>
      <c r="N24" s="35">
        <v>25.648</v>
      </c>
      <c r="O24" s="36" t="str">
        <f t="shared" si="1"/>
        <v>H</v>
      </c>
      <c r="P24" s="35">
        <v>71.644800000000004</v>
      </c>
      <c r="Q24" s="36" t="str">
        <f t="shared" si="2"/>
        <v>M</v>
      </c>
      <c r="R24" s="37">
        <v>0.50800000000000001</v>
      </c>
      <c r="S24" s="36" t="str">
        <f t="shared" si="3"/>
        <v>D</v>
      </c>
      <c r="T24" s="37">
        <v>4.9960000000000004</v>
      </c>
      <c r="U24" s="36" t="str">
        <f t="shared" si="4"/>
        <v>S</v>
      </c>
      <c r="V24" s="37">
        <v>8.1440000000000001</v>
      </c>
      <c r="W24" s="36" t="str">
        <f t="shared" si="5"/>
        <v>S</v>
      </c>
      <c r="X24" s="37">
        <v>10.039999999999999</v>
      </c>
      <c r="Y24" s="36" t="str">
        <f t="shared" si="6"/>
        <v>S</v>
      </c>
    </row>
    <row r="25" spans="1:25" ht="18" customHeight="1" x14ac:dyDescent="0.25">
      <c r="A25" s="31">
        <v>224</v>
      </c>
      <c r="B25" s="32" t="s">
        <v>89</v>
      </c>
      <c r="C25" s="32" t="s">
        <v>90</v>
      </c>
      <c r="D25" s="32" t="s">
        <v>88</v>
      </c>
      <c r="E25" s="32" t="s">
        <v>83</v>
      </c>
      <c r="F25" s="32" t="s">
        <v>84</v>
      </c>
      <c r="G25" s="32" t="s">
        <v>29</v>
      </c>
      <c r="H25" s="32" t="s">
        <v>91</v>
      </c>
      <c r="I25" s="32" t="s">
        <v>31</v>
      </c>
      <c r="J25" s="33">
        <v>8.1999999999999993</v>
      </c>
      <c r="K25" s="34">
        <v>0.66</v>
      </c>
      <c r="L25" s="35">
        <v>1.2410000000000001</v>
      </c>
      <c r="M25" s="36" t="str">
        <f t="shared" si="0"/>
        <v>H</v>
      </c>
      <c r="N25" s="35">
        <v>6.6684799999999997</v>
      </c>
      <c r="O25" s="36" t="str">
        <f t="shared" si="1"/>
        <v>L</v>
      </c>
      <c r="P25" s="35">
        <v>92.371200000000002</v>
      </c>
      <c r="Q25" s="36" t="str">
        <f t="shared" si="2"/>
        <v>M</v>
      </c>
      <c r="R25" s="37">
        <v>1.3979999999999999</v>
      </c>
      <c r="S25" s="36" t="str">
        <f t="shared" si="3"/>
        <v>S</v>
      </c>
      <c r="T25" s="37">
        <v>5.23</v>
      </c>
      <c r="U25" s="36" t="str">
        <f t="shared" si="4"/>
        <v>S</v>
      </c>
      <c r="V25" s="37">
        <v>8.2040000000000006</v>
      </c>
      <c r="W25" s="36" t="str">
        <f t="shared" si="5"/>
        <v>S</v>
      </c>
      <c r="X25" s="37">
        <v>10.050000000000001</v>
      </c>
      <c r="Y25" s="36" t="str">
        <f t="shared" si="6"/>
        <v>S</v>
      </c>
    </row>
    <row r="26" spans="1:25" ht="18" customHeight="1" x14ac:dyDescent="0.25">
      <c r="A26" s="31">
        <v>225</v>
      </c>
      <c r="B26" s="32" t="s">
        <v>92</v>
      </c>
      <c r="C26" s="32" t="s">
        <v>93</v>
      </c>
      <c r="D26" s="32" t="s">
        <v>88</v>
      </c>
      <c r="E26" s="32" t="s">
        <v>83</v>
      </c>
      <c r="F26" s="32" t="s">
        <v>84</v>
      </c>
      <c r="G26" s="32" t="s">
        <v>29</v>
      </c>
      <c r="H26" s="32" t="s">
        <v>94</v>
      </c>
      <c r="I26" s="32" t="s">
        <v>31</v>
      </c>
      <c r="J26" s="33">
        <v>7.9</v>
      </c>
      <c r="K26" s="34">
        <v>0.88</v>
      </c>
      <c r="L26" s="35">
        <v>1.2410000000000001</v>
      </c>
      <c r="M26" s="36" t="str">
        <f t="shared" si="0"/>
        <v>H</v>
      </c>
      <c r="N26" s="35">
        <v>15.3888</v>
      </c>
      <c r="O26" s="36" t="str">
        <f t="shared" si="1"/>
        <v>M</v>
      </c>
      <c r="P26" s="35">
        <v>78.335999999999999</v>
      </c>
      <c r="Q26" s="36" t="str">
        <f t="shared" si="2"/>
        <v>M</v>
      </c>
      <c r="R26" s="37">
        <v>1.34</v>
      </c>
      <c r="S26" s="36" t="str">
        <f t="shared" si="3"/>
        <v>S</v>
      </c>
      <c r="T26" s="37">
        <v>5.7919999999999998</v>
      </c>
      <c r="U26" s="36" t="str">
        <f t="shared" si="4"/>
        <v>S</v>
      </c>
      <c r="V26" s="37">
        <v>9.3580000000000005</v>
      </c>
      <c r="W26" s="36" t="str">
        <f t="shared" si="5"/>
        <v>S</v>
      </c>
      <c r="X26" s="37">
        <v>13.33</v>
      </c>
      <c r="Y26" s="36" t="str">
        <f t="shared" si="6"/>
        <v>S</v>
      </c>
    </row>
    <row r="27" spans="1:25" ht="18" customHeight="1" x14ac:dyDescent="0.25">
      <c r="A27" s="31">
        <v>226</v>
      </c>
      <c r="B27" s="32" t="s">
        <v>95</v>
      </c>
      <c r="C27" s="32" t="s">
        <v>96</v>
      </c>
      <c r="D27" s="32" t="s">
        <v>82</v>
      </c>
      <c r="E27" s="32" t="s">
        <v>83</v>
      </c>
      <c r="F27" s="32" t="s">
        <v>84</v>
      </c>
      <c r="G27" s="32" t="s">
        <v>29</v>
      </c>
      <c r="H27" s="32" t="s">
        <v>97</v>
      </c>
      <c r="I27" s="32" t="s">
        <v>31</v>
      </c>
      <c r="J27" s="33">
        <v>7.7</v>
      </c>
      <c r="K27" s="34">
        <v>1.1599999999999999</v>
      </c>
      <c r="L27" s="35">
        <v>1.2410000000000001</v>
      </c>
      <c r="M27" s="36" t="str">
        <f t="shared" si="0"/>
        <v>H</v>
      </c>
      <c r="N27" s="35">
        <v>66.684799999999996</v>
      </c>
      <c r="O27" s="36" t="str">
        <f t="shared" si="1"/>
        <v>H</v>
      </c>
      <c r="P27" s="35">
        <v>75.996799999999993</v>
      </c>
      <c r="Q27" s="36" t="str">
        <f t="shared" si="2"/>
        <v>M</v>
      </c>
      <c r="R27" s="37">
        <v>1.4019999999999999</v>
      </c>
      <c r="S27" s="36" t="str">
        <f t="shared" si="3"/>
        <v>S</v>
      </c>
      <c r="T27" s="37">
        <v>4.9420000000000002</v>
      </c>
      <c r="U27" s="36" t="str">
        <f t="shared" si="4"/>
        <v>S</v>
      </c>
      <c r="V27" s="37">
        <v>9.9359999999999999</v>
      </c>
      <c r="W27" s="36" t="str">
        <f t="shared" si="5"/>
        <v>S</v>
      </c>
      <c r="X27" s="37">
        <v>13</v>
      </c>
      <c r="Y27" s="36" t="str">
        <f t="shared" si="6"/>
        <v>S</v>
      </c>
    </row>
    <row r="28" spans="1:25" ht="18" customHeight="1" x14ac:dyDescent="0.25">
      <c r="A28" s="31">
        <v>227</v>
      </c>
      <c r="B28" s="32" t="s">
        <v>98</v>
      </c>
      <c r="C28" s="32" t="s">
        <v>99</v>
      </c>
      <c r="D28" s="32" t="s">
        <v>88</v>
      </c>
      <c r="E28" s="32" t="s">
        <v>83</v>
      </c>
      <c r="F28" s="32" t="s">
        <v>84</v>
      </c>
      <c r="G28" s="32" t="s">
        <v>29</v>
      </c>
      <c r="H28" s="32" t="s">
        <v>100</v>
      </c>
      <c r="I28" s="32" t="s">
        <v>31</v>
      </c>
      <c r="J28" s="33">
        <v>7.7</v>
      </c>
      <c r="K28" s="34">
        <v>1.1200000000000001</v>
      </c>
      <c r="L28" s="35">
        <v>1.387</v>
      </c>
      <c r="M28" s="36" t="str">
        <f t="shared" si="0"/>
        <v>H</v>
      </c>
      <c r="N28" s="35">
        <v>43.601599999999998</v>
      </c>
      <c r="O28" s="36" t="str">
        <f t="shared" si="1"/>
        <v>H</v>
      </c>
      <c r="P28" s="35">
        <v>48.035200000000003</v>
      </c>
      <c r="Q28" s="36" t="str">
        <f t="shared" si="2"/>
        <v>L</v>
      </c>
      <c r="R28" s="37">
        <v>1.4019999999999999</v>
      </c>
      <c r="S28" s="36" t="str">
        <f t="shared" si="3"/>
        <v>S</v>
      </c>
      <c r="T28" s="37">
        <v>5.806</v>
      </c>
      <c r="U28" s="36" t="str">
        <f t="shared" si="4"/>
        <v>S</v>
      </c>
      <c r="V28" s="37">
        <v>13.64</v>
      </c>
      <c r="W28" s="36" t="str">
        <f t="shared" si="5"/>
        <v>S</v>
      </c>
      <c r="X28" s="37">
        <v>13.41</v>
      </c>
      <c r="Y28" s="36" t="str">
        <f t="shared" si="6"/>
        <v>S</v>
      </c>
    </row>
    <row r="29" spans="1:25" ht="18" customHeight="1" x14ac:dyDescent="0.25">
      <c r="A29" s="31">
        <v>228</v>
      </c>
      <c r="B29" s="32" t="s">
        <v>101</v>
      </c>
      <c r="C29" s="32" t="s">
        <v>102</v>
      </c>
      <c r="D29" s="32" t="s">
        <v>103</v>
      </c>
      <c r="E29" s="32" t="s">
        <v>104</v>
      </c>
      <c r="F29" s="32" t="s">
        <v>84</v>
      </c>
      <c r="G29" s="32" t="s">
        <v>29</v>
      </c>
      <c r="H29" s="32"/>
      <c r="I29" s="32" t="s">
        <v>31</v>
      </c>
      <c r="J29" s="33">
        <v>7.5</v>
      </c>
      <c r="K29" s="34">
        <v>1.91</v>
      </c>
      <c r="L29" s="35">
        <v>1.095</v>
      </c>
      <c r="M29" s="36" t="str">
        <f t="shared" si="0"/>
        <v>H</v>
      </c>
      <c r="N29" s="35">
        <v>76.944000000000003</v>
      </c>
      <c r="O29" s="36" t="str">
        <f t="shared" si="1"/>
        <v>H</v>
      </c>
      <c r="P29" s="35">
        <v>70.7744</v>
      </c>
      <c r="Q29" s="36" t="str">
        <f t="shared" si="2"/>
        <v>M</v>
      </c>
      <c r="R29" s="37">
        <v>1.5820000000000001</v>
      </c>
      <c r="S29" s="36" t="str">
        <f t="shared" si="3"/>
        <v>S</v>
      </c>
      <c r="T29" s="37">
        <v>5.3120000000000003</v>
      </c>
      <c r="U29" s="36" t="str">
        <f t="shared" si="4"/>
        <v>S</v>
      </c>
      <c r="V29" s="37">
        <v>11.94</v>
      </c>
      <c r="W29" s="36" t="str">
        <f t="shared" si="5"/>
        <v>S</v>
      </c>
      <c r="X29" s="37">
        <v>14.29</v>
      </c>
      <c r="Y29" s="36" t="str">
        <f t="shared" si="6"/>
        <v>S</v>
      </c>
    </row>
    <row r="30" spans="1:25" ht="18" customHeight="1" x14ac:dyDescent="0.25">
      <c r="A30" s="31">
        <v>229</v>
      </c>
      <c r="B30" s="32" t="s">
        <v>105</v>
      </c>
      <c r="C30" s="32" t="s">
        <v>106</v>
      </c>
      <c r="D30" s="32" t="s">
        <v>103</v>
      </c>
      <c r="E30" s="32" t="s">
        <v>104</v>
      </c>
      <c r="F30" s="32" t="s">
        <v>84</v>
      </c>
      <c r="G30" s="32" t="s">
        <v>29</v>
      </c>
      <c r="H30" s="32"/>
      <c r="I30" s="32" t="s">
        <v>31</v>
      </c>
      <c r="J30" s="33">
        <v>8</v>
      </c>
      <c r="K30" s="34">
        <v>0.85</v>
      </c>
      <c r="L30" s="35">
        <v>1.095</v>
      </c>
      <c r="M30" s="36" t="str">
        <f t="shared" si="0"/>
        <v>H</v>
      </c>
      <c r="N30" s="35">
        <v>35.907200000000003</v>
      </c>
      <c r="O30" s="36" t="str">
        <f t="shared" si="1"/>
        <v>H</v>
      </c>
      <c r="P30" s="35">
        <v>81.1648</v>
      </c>
      <c r="Q30" s="36" t="str">
        <f t="shared" si="2"/>
        <v>M</v>
      </c>
      <c r="R30" s="37">
        <v>0.96</v>
      </c>
      <c r="S30" s="36" t="str">
        <f t="shared" si="3"/>
        <v>S</v>
      </c>
      <c r="T30" s="37">
        <v>1.8140000000000001</v>
      </c>
      <c r="U30" s="36" t="str">
        <f t="shared" si="4"/>
        <v>S</v>
      </c>
      <c r="V30" s="37">
        <v>6.1379999999999999</v>
      </c>
      <c r="W30" s="36" t="str">
        <f t="shared" si="5"/>
        <v>S</v>
      </c>
      <c r="X30" s="37">
        <v>10.35</v>
      </c>
      <c r="Y30" s="36" t="str">
        <f t="shared" si="6"/>
        <v>S</v>
      </c>
    </row>
    <row r="31" spans="1:25" ht="18" customHeight="1" x14ac:dyDescent="0.25">
      <c r="A31" s="31">
        <v>230</v>
      </c>
      <c r="B31" s="32" t="s">
        <v>107</v>
      </c>
      <c r="C31" s="32" t="s">
        <v>108</v>
      </c>
      <c r="D31" s="32" t="s">
        <v>103</v>
      </c>
      <c r="E31" s="32" t="s">
        <v>104</v>
      </c>
      <c r="F31" s="32" t="s">
        <v>84</v>
      </c>
      <c r="G31" s="32" t="s">
        <v>29</v>
      </c>
      <c r="H31" s="32"/>
      <c r="I31" s="32" t="s">
        <v>31</v>
      </c>
      <c r="J31" s="33">
        <v>8</v>
      </c>
      <c r="K31" s="34">
        <v>0.69</v>
      </c>
      <c r="L31" s="35">
        <v>1.095</v>
      </c>
      <c r="M31" s="36" t="str">
        <f t="shared" si="0"/>
        <v>H</v>
      </c>
      <c r="N31" s="35">
        <v>41.036799999999999</v>
      </c>
      <c r="O31" s="36" t="str">
        <f t="shared" si="1"/>
        <v>H</v>
      </c>
      <c r="P31" s="35">
        <v>84.700800000000001</v>
      </c>
      <c r="Q31" s="36" t="str">
        <f t="shared" si="2"/>
        <v>M</v>
      </c>
      <c r="R31" s="37">
        <v>1.0760000000000001</v>
      </c>
      <c r="S31" s="36" t="str">
        <f t="shared" si="3"/>
        <v>S</v>
      </c>
      <c r="T31" s="37">
        <v>2.2120000000000002</v>
      </c>
      <c r="U31" s="36" t="str">
        <f t="shared" si="4"/>
        <v>S</v>
      </c>
      <c r="V31" s="37">
        <v>5.5</v>
      </c>
      <c r="W31" s="36" t="str">
        <f t="shared" si="5"/>
        <v>S</v>
      </c>
      <c r="X31" s="37">
        <v>9.6980000000000004</v>
      </c>
      <c r="Y31" s="36" t="str">
        <f t="shared" si="6"/>
        <v>S</v>
      </c>
    </row>
    <row r="32" spans="1:25" ht="18" customHeight="1" x14ac:dyDescent="0.25">
      <c r="A32" s="31">
        <v>231</v>
      </c>
      <c r="B32" s="32" t="s">
        <v>109</v>
      </c>
      <c r="C32" s="32" t="s">
        <v>110</v>
      </c>
      <c r="D32" s="32" t="s">
        <v>82</v>
      </c>
      <c r="E32" s="32" t="s">
        <v>83</v>
      </c>
      <c r="F32" s="32" t="s">
        <v>84</v>
      </c>
      <c r="G32" s="32" t="s">
        <v>29</v>
      </c>
      <c r="H32" s="32" t="s">
        <v>111</v>
      </c>
      <c r="I32" s="32" t="s">
        <v>31</v>
      </c>
      <c r="J32" s="33">
        <v>7.7</v>
      </c>
      <c r="K32" s="34">
        <v>0.68</v>
      </c>
      <c r="L32" s="35">
        <v>1.387</v>
      </c>
      <c r="M32" s="36" t="str">
        <f t="shared" si="0"/>
        <v>H</v>
      </c>
      <c r="N32" s="35">
        <v>51.808959999999999</v>
      </c>
      <c r="O32" s="36" t="str">
        <f t="shared" si="1"/>
        <v>H</v>
      </c>
      <c r="P32" s="35">
        <v>66.150400000000005</v>
      </c>
      <c r="Q32" s="36" t="str">
        <f t="shared" si="2"/>
        <v>M</v>
      </c>
      <c r="R32" s="37">
        <v>1.3919999999999999</v>
      </c>
      <c r="S32" s="36" t="str">
        <f t="shared" si="3"/>
        <v>S</v>
      </c>
      <c r="T32" s="37">
        <v>7.0259999999999998</v>
      </c>
      <c r="U32" s="36" t="str">
        <f t="shared" si="4"/>
        <v>S</v>
      </c>
      <c r="V32" s="37">
        <v>14.46</v>
      </c>
      <c r="W32" s="36" t="str">
        <f t="shared" si="5"/>
        <v>S</v>
      </c>
      <c r="X32" s="37">
        <v>15.16</v>
      </c>
      <c r="Y32" s="36" t="str">
        <f t="shared" si="6"/>
        <v>S</v>
      </c>
    </row>
    <row r="33" spans="1:25" ht="18" customHeight="1" x14ac:dyDescent="0.25">
      <c r="A33" s="31">
        <v>232</v>
      </c>
      <c r="B33" s="32" t="s">
        <v>112</v>
      </c>
      <c r="C33" s="32" t="s">
        <v>87</v>
      </c>
      <c r="D33" s="32" t="s">
        <v>88</v>
      </c>
      <c r="E33" s="32" t="s">
        <v>83</v>
      </c>
      <c r="F33" s="32" t="s">
        <v>84</v>
      </c>
      <c r="G33" s="32" t="s">
        <v>29</v>
      </c>
      <c r="H33" s="32">
        <v>206</v>
      </c>
      <c r="I33" s="32" t="s">
        <v>31</v>
      </c>
      <c r="J33" s="33">
        <v>7.7</v>
      </c>
      <c r="K33" s="34">
        <v>0.84</v>
      </c>
      <c r="L33" s="35">
        <v>0.98</v>
      </c>
      <c r="M33" s="36" t="str">
        <f t="shared" si="0"/>
        <v>H</v>
      </c>
      <c r="N33" s="35">
        <v>23.083200000000001</v>
      </c>
      <c r="O33" s="36" t="str">
        <f t="shared" si="1"/>
        <v>M</v>
      </c>
      <c r="P33" s="35">
        <v>62.56</v>
      </c>
      <c r="Q33" s="36" t="str">
        <f t="shared" si="2"/>
        <v>M</v>
      </c>
      <c r="R33" s="37">
        <v>1.1240000000000001</v>
      </c>
      <c r="S33" s="36" t="str">
        <f t="shared" si="3"/>
        <v>S</v>
      </c>
      <c r="T33" s="37">
        <v>6.258</v>
      </c>
      <c r="U33" s="36" t="str">
        <f t="shared" si="4"/>
        <v>S</v>
      </c>
      <c r="V33" s="37">
        <v>11.12</v>
      </c>
      <c r="W33" s="36" t="str">
        <f t="shared" si="5"/>
        <v>S</v>
      </c>
      <c r="X33" s="37">
        <v>14.78</v>
      </c>
      <c r="Y33" s="36" t="str">
        <f t="shared" si="6"/>
        <v>S</v>
      </c>
    </row>
    <row r="34" spans="1:25" ht="18" customHeight="1" x14ac:dyDescent="0.25">
      <c r="A34" s="31">
        <v>233</v>
      </c>
      <c r="B34" s="32" t="s">
        <v>113</v>
      </c>
      <c r="C34" s="32" t="s">
        <v>33</v>
      </c>
      <c r="D34" s="32" t="s">
        <v>82</v>
      </c>
      <c r="E34" s="32" t="s">
        <v>83</v>
      </c>
      <c r="F34" s="32" t="s">
        <v>84</v>
      </c>
      <c r="G34" s="32" t="s">
        <v>29</v>
      </c>
      <c r="H34" s="32" t="s">
        <v>114</v>
      </c>
      <c r="I34" s="32" t="s">
        <v>31</v>
      </c>
      <c r="J34" s="33">
        <v>7.8</v>
      </c>
      <c r="K34" s="34">
        <v>0.75</v>
      </c>
      <c r="L34" s="35">
        <v>1.46</v>
      </c>
      <c r="M34" s="36" t="str">
        <f t="shared" si="0"/>
        <v>H</v>
      </c>
      <c r="N34" s="35">
        <v>70.27552</v>
      </c>
      <c r="O34" s="36" t="str">
        <f t="shared" si="1"/>
        <v>H</v>
      </c>
      <c r="P34" s="35">
        <v>89.215999999999994</v>
      </c>
      <c r="Q34" s="36" t="str">
        <f t="shared" si="2"/>
        <v>M</v>
      </c>
      <c r="R34" s="37">
        <v>2.0339999999999998</v>
      </c>
      <c r="S34" s="36" t="str">
        <f t="shared" si="3"/>
        <v>S</v>
      </c>
      <c r="T34" s="37">
        <v>5.53</v>
      </c>
      <c r="U34" s="36" t="str">
        <f t="shared" si="4"/>
        <v>S</v>
      </c>
      <c r="V34" s="37">
        <v>11.12</v>
      </c>
      <c r="W34" s="36" t="str">
        <f t="shared" si="5"/>
        <v>S</v>
      </c>
      <c r="X34" s="37">
        <v>12.99</v>
      </c>
      <c r="Y34" s="36" t="str">
        <f t="shared" si="6"/>
        <v>S</v>
      </c>
    </row>
    <row r="35" spans="1:25" ht="18" customHeight="1" x14ac:dyDescent="0.25">
      <c r="A35" s="31">
        <v>234</v>
      </c>
      <c r="B35" s="32" t="s">
        <v>115</v>
      </c>
      <c r="C35" s="32" t="s">
        <v>116</v>
      </c>
      <c r="D35" s="32" t="s">
        <v>82</v>
      </c>
      <c r="E35" s="32" t="s">
        <v>83</v>
      </c>
      <c r="F35" s="32" t="s">
        <v>84</v>
      </c>
      <c r="G35" s="32" t="s">
        <v>29</v>
      </c>
      <c r="H35" s="32" t="s">
        <v>117</v>
      </c>
      <c r="I35" s="32" t="s">
        <v>31</v>
      </c>
      <c r="J35" s="33">
        <v>8</v>
      </c>
      <c r="K35" s="34">
        <v>0.75</v>
      </c>
      <c r="L35" s="35">
        <v>0.80300000000000005</v>
      </c>
      <c r="M35" s="36" t="str">
        <f t="shared" si="0"/>
        <v>H</v>
      </c>
      <c r="N35" s="35">
        <v>43.601599999999998</v>
      </c>
      <c r="O35" s="36" t="str">
        <f t="shared" si="1"/>
        <v>H</v>
      </c>
      <c r="P35" s="35">
        <v>109.88800000000001</v>
      </c>
      <c r="Q35" s="36" t="str">
        <f t="shared" si="2"/>
        <v>M</v>
      </c>
      <c r="R35" s="37">
        <v>1.502</v>
      </c>
      <c r="S35" s="36" t="str">
        <f t="shared" si="3"/>
        <v>S</v>
      </c>
      <c r="T35" s="37">
        <v>4.8040000000000003</v>
      </c>
      <c r="U35" s="36" t="str">
        <f t="shared" si="4"/>
        <v>S</v>
      </c>
      <c r="V35" s="37">
        <v>7.14</v>
      </c>
      <c r="W35" s="36" t="str">
        <f t="shared" si="5"/>
        <v>S</v>
      </c>
      <c r="X35" s="37">
        <v>11.39</v>
      </c>
      <c r="Y35" s="36" t="str">
        <f t="shared" si="6"/>
        <v>S</v>
      </c>
    </row>
    <row r="36" spans="1:25" ht="18" customHeight="1" x14ac:dyDescent="0.25">
      <c r="A36" s="31">
        <v>235</v>
      </c>
      <c r="B36" s="32" t="s">
        <v>118</v>
      </c>
      <c r="C36" s="32" t="s">
        <v>119</v>
      </c>
      <c r="D36" s="32" t="s">
        <v>103</v>
      </c>
      <c r="E36" s="32" t="s">
        <v>104</v>
      </c>
      <c r="F36" s="32" t="s">
        <v>84</v>
      </c>
      <c r="G36" s="32" t="s">
        <v>29</v>
      </c>
      <c r="H36" s="32"/>
      <c r="I36" s="32" t="s">
        <v>31</v>
      </c>
      <c r="J36" s="33">
        <v>8</v>
      </c>
      <c r="K36" s="34">
        <v>1.05</v>
      </c>
      <c r="L36" s="35">
        <v>0.80300000000000005</v>
      </c>
      <c r="M36" s="36" t="str">
        <f t="shared" si="0"/>
        <v>H</v>
      </c>
      <c r="N36" s="35">
        <v>76.944000000000003</v>
      </c>
      <c r="O36" s="36" t="str">
        <f t="shared" si="1"/>
        <v>H</v>
      </c>
      <c r="P36" s="35">
        <v>76.975999999999999</v>
      </c>
      <c r="Q36" s="36" t="str">
        <f t="shared" si="2"/>
        <v>M</v>
      </c>
      <c r="R36" s="37">
        <v>1.45</v>
      </c>
      <c r="S36" s="36" t="str">
        <f t="shared" si="3"/>
        <v>S</v>
      </c>
      <c r="T36" s="37">
        <v>3.3639999999999999</v>
      </c>
      <c r="U36" s="36" t="str">
        <f t="shared" si="4"/>
        <v>S</v>
      </c>
      <c r="V36" s="37">
        <v>10.91</v>
      </c>
      <c r="W36" s="36" t="str">
        <f t="shared" si="5"/>
        <v>S</v>
      </c>
      <c r="X36" s="37">
        <v>12.36</v>
      </c>
      <c r="Y36" s="36" t="str">
        <f t="shared" si="6"/>
        <v>S</v>
      </c>
    </row>
    <row r="37" spans="1:25" ht="18" customHeight="1" x14ac:dyDescent="0.25">
      <c r="A37" s="31">
        <v>236</v>
      </c>
      <c r="B37" s="32" t="s">
        <v>120</v>
      </c>
      <c r="C37" s="32" t="s">
        <v>121</v>
      </c>
      <c r="D37" s="32" t="s">
        <v>103</v>
      </c>
      <c r="E37" s="32" t="s">
        <v>104</v>
      </c>
      <c r="F37" s="32" t="s">
        <v>84</v>
      </c>
      <c r="G37" s="32" t="s">
        <v>29</v>
      </c>
      <c r="H37" s="32"/>
      <c r="I37" s="32" t="s">
        <v>31</v>
      </c>
      <c r="J37" s="33">
        <v>8</v>
      </c>
      <c r="K37" s="34">
        <v>0.54</v>
      </c>
      <c r="L37" s="35">
        <v>0.94899999999999995</v>
      </c>
      <c r="M37" s="36" t="str">
        <f t="shared" si="0"/>
        <v>H</v>
      </c>
      <c r="N37" s="35">
        <v>30.7776</v>
      </c>
      <c r="O37" s="36" t="str">
        <f t="shared" si="1"/>
        <v>H</v>
      </c>
      <c r="P37" s="35">
        <v>72.188800000000001</v>
      </c>
      <c r="Q37" s="36" t="str">
        <f t="shared" si="2"/>
        <v>M</v>
      </c>
      <c r="R37" s="37">
        <v>1.008</v>
      </c>
      <c r="S37" s="36" t="str">
        <f t="shared" si="3"/>
        <v>S</v>
      </c>
      <c r="T37" s="37">
        <v>1.6359999999999999</v>
      </c>
      <c r="U37" s="36" t="str">
        <f t="shared" si="4"/>
        <v>S</v>
      </c>
      <c r="V37" s="37">
        <v>5.5</v>
      </c>
      <c r="W37" s="36" t="str">
        <f t="shared" si="5"/>
        <v>S</v>
      </c>
      <c r="X37" s="37">
        <v>9.6020000000000003</v>
      </c>
      <c r="Y37" s="36" t="str">
        <f t="shared" si="6"/>
        <v>S</v>
      </c>
    </row>
    <row r="38" spans="1:25" ht="18" customHeight="1" x14ac:dyDescent="0.25">
      <c r="A38" s="31">
        <v>237</v>
      </c>
      <c r="B38" s="32" t="s">
        <v>122</v>
      </c>
      <c r="C38" s="32" t="s">
        <v>123</v>
      </c>
      <c r="D38" s="32" t="s">
        <v>124</v>
      </c>
      <c r="E38" s="32" t="s">
        <v>104</v>
      </c>
      <c r="F38" s="32" t="s">
        <v>84</v>
      </c>
      <c r="G38" s="32" t="s">
        <v>29</v>
      </c>
      <c r="H38" s="32"/>
      <c r="I38" s="32" t="s">
        <v>31</v>
      </c>
      <c r="J38" s="33">
        <v>8</v>
      </c>
      <c r="K38" s="34">
        <v>0.43</v>
      </c>
      <c r="L38" s="35">
        <v>0.94899999999999995</v>
      </c>
      <c r="M38" s="36" t="str">
        <f t="shared" si="0"/>
        <v>H</v>
      </c>
      <c r="N38" s="35">
        <v>24.109120000000001</v>
      </c>
      <c r="O38" s="36" t="str">
        <f t="shared" si="1"/>
        <v>H</v>
      </c>
      <c r="P38" s="35">
        <v>82.307199999999995</v>
      </c>
      <c r="Q38" s="36" t="str">
        <f t="shared" si="2"/>
        <v>M</v>
      </c>
      <c r="R38" s="37">
        <v>0.498</v>
      </c>
      <c r="S38" s="36" t="str">
        <f t="shared" si="3"/>
        <v>D</v>
      </c>
      <c r="T38" s="37">
        <v>3.254</v>
      </c>
      <c r="U38" s="36" t="str">
        <f t="shared" si="4"/>
        <v>S</v>
      </c>
      <c r="V38" s="37">
        <v>11.18</v>
      </c>
      <c r="W38" s="36" t="str">
        <f t="shared" si="5"/>
        <v>S</v>
      </c>
      <c r="X38" s="37">
        <v>13.47</v>
      </c>
      <c r="Y38" s="36" t="str">
        <f t="shared" si="6"/>
        <v>S</v>
      </c>
    </row>
    <row r="39" spans="1:25" ht="18" customHeight="1" x14ac:dyDescent="0.25">
      <c r="A39" s="31">
        <v>238</v>
      </c>
      <c r="B39" s="32" t="s">
        <v>81</v>
      </c>
      <c r="C39" s="32" t="s">
        <v>110</v>
      </c>
      <c r="D39" s="32" t="s">
        <v>82</v>
      </c>
      <c r="E39" s="32" t="s">
        <v>83</v>
      </c>
      <c r="F39" s="32" t="s">
        <v>84</v>
      </c>
      <c r="G39" s="32" t="s">
        <v>29</v>
      </c>
      <c r="H39" s="32" t="s">
        <v>125</v>
      </c>
      <c r="I39" s="32" t="s">
        <v>31</v>
      </c>
      <c r="J39" s="33">
        <v>7.7</v>
      </c>
      <c r="K39" s="34">
        <v>0.72</v>
      </c>
      <c r="L39" s="35">
        <v>1.387</v>
      </c>
      <c r="M39" s="36" t="str">
        <f t="shared" si="0"/>
        <v>H</v>
      </c>
      <c r="N39" s="35">
        <v>77.969920000000002</v>
      </c>
      <c r="O39" s="36" t="str">
        <f t="shared" si="1"/>
        <v>H</v>
      </c>
      <c r="P39" s="35">
        <v>182.18559999999999</v>
      </c>
      <c r="Q39" s="36" t="str">
        <f t="shared" si="2"/>
        <v>H</v>
      </c>
      <c r="R39" s="37">
        <v>2.3719999999999999</v>
      </c>
      <c r="S39" s="36" t="str">
        <f t="shared" si="3"/>
        <v>S</v>
      </c>
      <c r="T39" s="37">
        <v>5.97</v>
      </c>
      <c r="U39" s="36" t="str">
        <f t="shared" si="4"/>
        <v>S</v>
      </c>
      <c r="V39" s="37">
        <v>8.7200000000000006</v>
      </c>
      <c r="W39" s="36" t="str">
        <f t="shared" si="5"/>
        <v>S</v>
      </c>
      <c r="X39" s="37">
        <v>13.94</v>
      </c>
      <c r="Y39" s="36" t="str">
        <f t="shared" si="6"/>
        <v>S</v>
      </c>
    </row>
    <row r="40" spans="1:25" ht="18" customHeight="1" x14ac:dyDescent="0.25">
      <c r="A40" s="31">
        <v>239</v>
      </c>
      <c r="B40" s="32" t="s">
        <v>126</v>
      </c>
      <c r="C40" s="32" t="s">
        <v>127</v>
      </c>
      <c r="D40" s="32" t="s">
        <v>88</v>
      </c>
      <c r="E40" s="32" t="s">
        <v>83</v>
      </c>
      <c r="F40" s="32" t="s">
        <v>84</v>
      </c>
      <c r="G40" s="32" t="s">
        <v>29</v>
      </c>
      <c r="H40" s="32" t="s">
        <v>125</v>
      </c>
      <c r="I40" s="32" t="s">
        <v>31</v>
      </c>
      <c r="J40" s="33">
        <v>7.7</v>
      </c>
      <c r="K40" s="34">
        <v>1.17</v>
      </c>
      <c r="L40" s="35">
        <v>1.387</v>
      </c>
      <c r="M40" s="36" t="str">
        <f t="shared" si="0"/>
        <v>H</v>
      </c>
      <c r="N40" s="35">
        <v>31.803519999999999</v>
      </c>
      <c r="O40" s="36" t="str">
        <f t="shared" si="1"/>
        <v>H</v>
      </c>
      <c r="P40" s="35">
        <v>65.769599999999997</v>
      </c>
      <c r="Q40" s="36" t="str">
        <f t="shared" si="2"/>
        <v>M</v>
      </c>
      <c r="R40" s="37">
        <v>2.0339999999999998</v>
      </c>
      <c r="S40" s="36" t="str">
        <f t="shared" si="3"/>
        <v>S</v>
      </c>
      <c r="T40" s="37">
        <v>5.5439999999999996</v>
      </c>
      <c r="U40" s="36" t="str">
        <f t="shared" si="4"/>
        <v>S</v>
      </c>
      <c r="V40" s="37">
        <v>10.36</v>
      </c>
      <c r="W40" s="36" t="str">
        <f t="shared" si="5"/>
        <v>S</v>
      </c>
      <c r="X40" s="37">
        <v>14.13</v>
      </c>
      <c r="Y40" s="36" t="str">
        <f t="shared" si="6"/>
        <v>S</v>
      </c>
    </row>
    <row r="41" spans="1:25" ht="18" customHeight="1" x14ac:dyDescent="0.25">
      <c r="A41" s="31">
        <v>240</v>
      </c>
      <c r="B41" s="32" t="s">
        <v>128</v>
      </c>
      <c r="C41" s="32" t="s">
        <v>129</v>
      </c>
      <c r="D41" s="32" t="s">
        <v>82</v>
      </c>
      <c r="E41" s="32" t="s">
        <v>83</v>
      </c>
      <c r="F41" s="32" t="s">
        <v>84</v>
      </c>
      <c r="G41" s="32" t="s">
        <v>29</v>
      </c>
      <c r="H41" s="32" t="s">
        <v>130</v>
      </c>
      <c r="I41" s="32" t="s">
        <v>31</v>
      </c>
      <c r="J41" s="33">
        <v>7.6</v>
      </c>
      <c r="K41" s="34">
        <v>1.1399999999999999</v>
      </c>
      <c r="L41" s="35">
        <v>1.2410000000000001</v>
      </c>
      <c r="M41" s="36" t="str">
        <f t="shared" si="0"/>
        <v>H</v>
      </c>
      <c r="N41" s="35">
        <v>29.75168</v>
      </c>
      <c r="O41" s="36" t="str">
        <f t="shared" si="1"/>
        <v>H</v>
      </c>
      <c r="P41" s="35">
        <v>59.622399999999999</v>
      </c>
      <c r="Q41" s="36" t="str">
        <f t="shared" si="2"/>
        <v>M</v>
      </c>
      <c r="R41" s="37">
        <v>0.96</v>
      </c>
      <c r="S41" s="36" t="str">
        <f t="shared" si="3"/>
        <v>S</v>
      </c>
      <c r="T41" s="37">
        <v>4.6399999999999997</v>
      </c>
      <c r="U41" s="36" t="str">
        <f t="shared" si="4"/>
        <v>S</v>
      </c>
      <c r="V41" s="37">
        <v>12.06</v>
      </c>
      <c r="W41" s="36" t="str">
        <f t="shared" si="5"/>
        <v>S</v>
      </c>
      <c r="X41" s="37">
        <v>14.38</v>
      </c>
      <c r="Y41" s="36" t="str">
        <f t="shared" si="6"/>
        <v>S</v>
      </c>
    </row>
    <row r="42" spans="1:25" ht="18" customHeight="1" x14ac:dyDescent="0.25">
      <c r="A42" s="31">
        <v>241</v>
      </c>
      <c r="B42" s="32" t="s">
        <v>110</v>
      </c>
      <c r="C42" s="32" t="s">
        <v>131</v>
      </c>
      <c r="D42" s="32" t="s">
        <v>88</v>
      </c>
      <c r="E42" s="32" t="s">
        <v>83</v>
      </c>
      <c r="F42" s="32" t="s">
        <v>84</v>
      </c>
      <c r="G42" s="32" t="s">
        <v>29</v>
      </c>
      <c r="H42" s="32" t="s">
        <v>130</v>
      </c>
      <c r="I42" s="32" t="s">
        <v>31</v>
      </c>
      <c r="J42" s="33">
        <v>8</v>
      </c>
      <c r="K42" s="34">
        <v>0.9</v>
      </c>
      <c r="L42" s="35">
        <v>0.80300000000000005</v>
      </c>
      <c r="M42" s="36" t="str">
        <f t="shared" si="0"/>
        <v>H</v>
      </c>
      <c r="N42" s="35">
        <v>39.497920000000001</v>
      </c>
      <c r="O42" s="36" t="str">
        <f t="shared" si="1"/>
        <v>H</v>
      </c>
      <c r="P42" s="35">
        <v>47.055999999999997</v>
      </c>
      <c r="Q42" s="36" t="str">
        <f t="shared" si="2"/>
        <v>L</v>
      </c>
      <c r="R42" s="37">
        <v>1.1819999999999999</v>
      </c>
      <c r="S42" s="36" t="str">
        <f t="shared" si="3"/>
        <v>S</v>
      </c>
      <c r="T42" s="37">
        <v>5.6260000000000003</v>
      </c>
      <c r="U42" s="36" t="str">
        <f t="shared" si="4"/>
        <v>S</v>
      </c>
      <c r="V42" s="37">
        <v>9.3580000000000005</v>
      </c>
      <c r="W42" s="36" t="str">
        <f t="shared" si="5"/>
        <v>S</v>
      </c>
      <c r="X42" s="37">
        <v>11.52</v>
      </c>
      <c r="Y42" s="36" t="str">
        <f t="shared" si="6"/>
        <v>S</v>
      </c>
    </row>
    <row r="43" spans="1:25" ht="18" customHeight="1" x14ac:dyDescent="0.25">
      <c r="A43" s="31">
        <v>242</v>
      </c>
      <c r="B43" s="32" t="s">
        <v>132</v>
      </c>
      <c r="C43" s="32" t="s">
        <v>106</v>
      </c>
      <c r="D43" s="32" t="s">
        <v>103</v>
      </c>
      <c r="E43" s="32" t="s">
        <v>104</v>
      </c>
      <c r="F43" s="32" t="s">
        <v>84</v>
      </c>
      <c r="G43" s="32" t="s">
        <v>29</v>
      </c>
      <c r="H43" s="32"/>
      <c r="I43" s="32" t="s">
        <v>31</v>
      </c>
      <c r="J43" s="33">
        <v>8</v>
      </c>
      <c r="K43" s="34">
        <v>0.8</v>
      </c>
      <c r="L43" s="35">
        <v>0.94899999999999995</v>
      </c>
      <c r="M43" s="36" t="str">
        <f t="shared" si="0"/>
        <v>H</v>
      </c>
      <c r="N43" s="35">
        <v>5.1295999999999999</v>
      </c>
      <c r="O43" s="36" t="str">
        <f t="shared" si="1"/>
        <v>L</v>
      </c>
      <c r="P43" s="35">
        <v>70.447999999999993</v>
      </c>
      <c r="Q43" s="36" t="str">
        <f t="shared" si="2"/>
        <v>M</v>
      </c>
      <c r="R43" s="37">
        <v>0.72799999999999998</v>
      </c>
      <c r="S43" s="36" t="str">
        <f t="shared" si="3"/>
        <v>S</v>
      </c>
      <c r="T43" s="37">
        <v>2.0459999999999998</v>
      </c>
      <c r="U43" s="36" t="str">
        <f t="shared" si="4"/>
        <v>S</v>
      </c>
      <c r="V43" s="37">
        <v>5.3179999999999996</v>
      </c>
      <c r="W43" s="36" t="str">
        <f t="shared" si="5"/>
        <v>S</v>
      </c>
      <c r="X43" s="37">
        <v>9.0719999999999992</v>
      </c>
      <c r="Y43" s="36" t="str">
        <f t="shared" si="6"/>
        <v>S</v>
      </c>
    </row>
    <row r="44" spans="1:25" ht="18" customHeight="1" x14ac:dyDescent="0.25">
      <c r="A44" s="31">
        <v>243</v>
      </c>
      <c r="B44" s="32" t="s">
        <v>122</v>
      </c>
      <c r="C44" s="32" t="s">
        <v>133</v>
      </c>
      <c r="D44" s="32" t="s">
        <v>82</v>
      </c>
      <c r="E44" s="32" t="s">
        <v>83</v>
      </c>
      <c r="F44" s="32" t="s">
        <v>84</v>
      </c>
      <c r="G44" s="32" t="s">
        <v>29</v>
      </c>
      <c r="H44" s="32">
        <v>273</v>
      </c>
      <c r="I44" s="32" t="s">
        <v>31</v>
      </c>
      <c r="J44" s="33">
        <v>7.9</v>
      </c>
      <c r="K44" s="34">
        <v>0.68</v>
      </c>
      <c r="L44" s="35">
        <v>0.99</v>
      </c>
      <c r="M44" s="36" t="str">
        <f t="shared" si="0"/>
        <v>H</v>
      </c>
      <c r="N44" s="35">
        <v>97.462400000000002</v>
      </c>
      <c r="O44" s="36" t="str">
        <f t="shared" si="1"/>
        <v>H</v>
      </c>
      <c r="P44" s="35">
        <v>82.198400000000007</v>
      </c>
      <c r="Q44" s="36" t="str">
        <f t="shared" si="2"/>
        <v>M</v>
      </c>
      <c r="R44" s="37">
        <v>0.98199999999999998</v>
      </c>
      <c r="S44" s="36" t="str">
        <f t="shared" si="3"/>
        <v>S</v>
      </c>
      <c r="T44" s="37">
        <v>5.7359999999999998</v>
      </c>
      <c r="U44" s="36" t="str">
        <f t="shared" si="4"/>
        <v>S</v>
      </c>
      <c r="V44" s="37">
        <v>12.34</v>
      </c>
      <c r="W44" s="36" t="str">
        <f t="shared" si="5"/>
        <v>S</v>
      </c>
      <c r="X44" s="37">
        <v>12.12</v>
      </c>
      <c r="Y44" s="36" t="str">
        <f t="shared" si="6"/>
        <v>S</v>
      </c>
    </row>
    <row r="45" spans="1:25" ht="18" customHeight="1" x14ac:dyDescent="0.25">
      <c r="A45" s="31">
        <v>244</v>
      </c>
      <c r="B45" s="32" t="s">
        <v>134</v>
      </c>
      <c r="C45" s="32" t="s">
        <v>41</v>
      </c>
      <c r="D45" s="32" t="s">
        <v>124</v>
      </c>
      <c r="E45" s="32" t="s">
        <v>104</v>
      </c>
      <c r="F45" s="32" t="s">
        <v>84</v>
      </c>
      <c r="G45" s="32" t="s">
        <v>29</v>
      </c>
      <c r="H45" s="32"/>
      <c r="I45" s="32" t="s">
        <v>31</v>
      </c>
      <c r="J45" s="33">
        <v>7.5</v>
      </c>
      <c r="K45" s="34">
        <v>1.72</v>
      </c>
      <c r="L45" s="35">
        <v>0.94899999999999995</v>
      </c>
      <c r="M45" s="36" t="str">
        <f t="shared" si="0"/>
        <v>H</v>
      </c>
      <c r="N45" s="35">
        <v>71.814400000000006</v>
      </c>
      <c r="O45" s="36" t="str">
        <f t="shared" si="1"/>
        <v>H</v>
      </c>
      <c r="P45" s="35">
        <v>66.476799999999997</v>
      </c>
      <c r="Q45" s="36" t="str">
        <f t="shared" si="2"/>
        <v>M</v>
      </c>
      <c r="R45" s="37">
        <v>0.69799999999999995</v>
      </c>
      <c r="S45" s="36" t="str">
        <f t="shared" si="3"/>
        <v>S</v>
      </c>
      <c r="T45" s="37">
        <v>6.2160000000000002</v>
      </c>
      <c r="U45" s="36" t="str">
        <f t="shared" si="4"/>
        <v>S</v>
      </c>
      <c r="V45" s="37">
        <v>10.79</v>
      </c>
      <c r="W45" s="36" t="str">
        <f t="shared" si="5"/>
        <v>S</v>
      </c>
      <c r="X45" s="37">
        <v>14.23</v>
      </c>
      <c r="Y45" s="36" t="str">
        <f t="shared" si="6"/>
        <v>S</v>
      </c>
    </row>
    <row r="46" spans="1:25" ht="18" customHeight="1" x14ac:dyDescent="0.25">
      <c r="A46" s="31">
        <v>245</v>
      </c>
      <c r="B46" s="32" t="s">
        <v>135</v>
      </c>
      <c r="C46" s="32" t="s">
        <v>136</v>
      </c>
      <c r="D46" s="32" t="s">
        <v>103</v>
      </c>
      <c r="E46" s="32" t="s">
        <v>104</v>
      </c>
      <c r="F46" s="32" t="s">
        <v>84</v>
      </c>
      <c r="G46" s="32" t="s">
        <v>29</v>
      </c>
      <c r="H46" s="32"/>
      <c r="I46" s="32" t="s">
        <v>31</v>
      </c>
      <c r="J46" s="33">
        <v>8</v>
      </c>
      <c r="K46" s="34">
        <v>1.08</v>
      </c>
      <c r="L46" s="35">
        <v>0.80300000000000005</v>
      </c>
      <c r="M46" s="36" t="str">
        <f t="shared" si="0"/>
        <v>H</v>
      </c>
      <c r="N46" s="35">
        <v>53.860799999999998</v>
      </c>
      <c r="O46" s="36" t="str">
        <f t="shared" si="1"/>
        <v>H</v>
      </c>
      <c r="P46" s="35">
        <v>86.931200000000004</v>
      </c>
      <c r="Q46" s="36" t="str">
        <f t="shared" si="2"/>
        <v>M</v>
      </c>
      <c r="R46" s="37">
        <v>1.46</v>
      </c>
      <c r="S46" s="36" t="str">
        <f t="shared" si="3"/>
        <v>S</v>
      </c>
      <c r="T46" s="37">
        <v>3.7759999999999998</v>
      </c>
      <c r="U46" s="36" t="str">
        <f t="shared" si="4"/>
        <v>S</v>
      </c>
      <c r="V46" s="37">
        <v>9.3580000000000005</v>
      </c>
      <c r="W46" s="36" t="str">
        <f t="shared" si="5"/>
        <v>S</v>
      </c>
      <c r="X46" s="37">
        <v>11.25</v>
      </c>
      <c r="Y46" s="36" t="str">
        <f t="shared" si="6"/>
        <v>S</v>
      </c>
    </row>
    <row r="47" spans="1:25" ht="18" customHeight="1" x14ac:dyDescent="0.25">
      <c r="A47" s="31">
        <v>246</v>
      </c>
      <c r="B47" s="32" t="s">
        <v>137</v>
      </c>
      <c r="C47" s="32" t="s">
        <v>138</v>
      </c>
      <c r="D47" s="32" t="s">
        <v>103</v>
      </c>
      <c r="E47" s="32" t="s">
        <v>104</v>
      </c>
      <c r="F47" s="32" t="s">
        <v>84</v>
      </c>
      <c r="G47" s="32" t="s">
        <v>29</v>
      </c>
      <c r="H47" s="32"/>
      <c r="I47" s="32" t="s">
        <v>31</v>
      </c>
      <c r="J47" s="33">
        <v>8</v>
      </c>
      <c r="K47" s="34">
        <v>0.8</v>
      </c>
      <c r="L47" s="35">
        <v>0.94899999999999995</v>
      </c>
      <c r="M47" s="36" t="str">
        <f t="shared" si="0"/>
        <v>H</v>
      </c>
      <c r="N47" s="35">
        <v>25.648</v>
      </c>
      <c r="O47" s="36" t="str">
        <f t="shared" si="1"/>
        <v>H</v>
      </c>
      <c r="P47" s="35">
        <v>61.091200000000001</v>
      </c>
      <c r="Q47" s="36" t="str">
        <f t="shared" si="2"/>
        <v>M</v>
      </c>
      <c r="R47" s="37">
        <v>1.1180000000000001</v>
      </c>
      <c r="S47" s="36" t="str">
        <f t="shared" si="3"/>
        <v>S</v>
      </c>
      <c r="T47" s="37">
        <v>1.8140000000000001</v>
      </c>
      <c r="U47" s="36" t="str">
        <f t="shared" si="4"/>
        <v>S</v>
      </c>
      <c r="V47" s="37">
        <v>6.1079999999999997</v>
      </c>
      <c r="W47" s="36" t="str">
        <f t="shared" si="5"/>
        <v>S</v>
      </c>
      <c r="X47" s="37">
        <v>9.5540000000000003</v>
      </c>
      <c r="Y47" s="36" t="str">
        <f t="shared" si="6"/>
        <v>S</v>
      </c>
    </row>
    <row r="48" spans="1:25" ht="18" customHeight="1" x14ac:dyDescent="0.25">
      <c r="A48" s="31">
        <v>247</v>
      </c>
      <c r="B48" s="32" t="s">
        <v>139</v>
      </c>
      <c r="C48" s="32" t="s">
        <v>140</v>
      </c>
      <c r="D48" s="32" t="s">
        <v>88</v>
      </c>
      <c r="E48" s="32" t="s">
        <v>104</v>
      </c>
      <c r="F48" s="32" t="s">
        <v>84</v>
      </c>
      <c r="G48" s="32" t="s">
        <v>29</v>
      </c>
      <c r="H48" s="32">
        <v>201</v>
      </c>
      <c r="I48" s="32" t="s">
        <v>31</v>
      </c>
      <c r="J48" s="33">
        <v>7.7</v>
      </c>
      <c r="K48" s="34">
        <v>1.52</v>
      </c>
      <c r="L48" s="35">
        <v>1.2410000000000001</v>
      </c>
      <c r="M48" s="36" t="str">
        <f t="shared" si="0"/>
        <v>H</v>
      </c>
      <c r="N48" s="35">
        <v>46.166400000000003</v>
      </c>
      <c r="O48" s="36" t="str">
        <f t="shared" si="1"/>
        <v>H</v>
      </c>
      <c r="P48" s="35">
        <v>56.684800000000003</v>
      </c>
      <c r="Q48" s="36" t="str">
        <f t="shared" si="2"/>
        <v>L</v>
      </c>
      <c r="R48" s="37">
        <v>0.92400000000000004</v>
      </c>
      <c r="S48" s="36" t="str">
        <f t="shared" si="3"/>
        <v>S</v>
      </c>
      <c r="T48" s="37">
        <v>6.6</v>
      </c>
      <c r="U48" s="36" t="str">
        <f t="shared" si="4"/>
        <v>S</v>
      </c>
      <c r="V48" s="37">
        <v>9.7539999999999996</v>
      </c>
      <c r="W48" s="36" t="str">
        <f t="shared" si="5"/>
        <v>S</v>
      </c>
      <c r="X48" s="37">
        <v>9.9160000000000004</v>
      </c>
      <c r="Y48" s="36" t="str">
        <f t="shared" si="6"/>
        <v>S</v>
      </c>
    </row>
    <row r="49" spans="1:25" ht="18" customHeight="1" x14ac:dyDescent="0.25">
      <c r="A49" s="31">
        <v>248</v>
      </c>
      <c r="B49" s="32" t="s">
        <v>141</v>
      </c>
      <c r="C49" s="32" t="s">
        <v>133</v>
      </c>
      <c r="D49" s="32" t="s">
        <v>82</v>
      </c>
      <c r="E49" s="32" t="s">
        <v>83</v>
      </c>
      <c r="F49" s="32" t="s">
        <v>84</v>
      </c>
      <c r="G49" s="32" t="s">
        <v>29</v>
      </c>
      <c r="H49" s="32" t="s">
        <v>142</v>
      </c>
      <c r="I49" s="32" t="s">
        <v>31</v>
      </c>
      <c r="J49" s="33">
        <v>7.7</v>
      </c>
      <c r="K49" s="34">
        <v>1.05</v>
      </c>
      <c r="L49" s="35">
        <v>0.99</v>
      </c>
      <c r="M49" s="36" t="str">
        <f t="shared" si="0"/>
        <v>H</v>
      </c>
      <c r="N49" s="35">
        <v>47.192320000000002</v>
      </c>
      <c r="O49" s="36" t="str">
        <f t="shared" si="1"/>
        <v>H</v>
      </c>
      <c r="P49" s="35">
        <v>44.553600000000003</v>
      </c>
      <c r="Q49" s="36" t="str">
        <f t="shared" si="2"/>
        <v>L</v>
      </c>
      <c r="R49" s="37">
        <v>1.034</v>
      </c>
      <c r="S49" s="36" t="str">
        <f t="shared" si="3"/>
        <v>S</v>
      </c>
      <c r="T49" s="37">
        <v>7.04</v>
      </c>
      <c r="U49" s="36" t="str">
        <f t="shared" si="4"/>
        <v>S</v>
      </c>
      <c r="V49" s="37">
        <v>12.06</v>
      </c>
      <c r="W49" s="36" t="str">
        <f t="shared" si="5"/>
        <v>S</v>
      </c>
      <c r="X49" s="37">
        <v>12.93</v>
      </c>
      <c r="Y49" s="36" t="str">
        <f t="shared" si="6"/>
        <v>S</v>
      </c>
    </row>
    <row r="50" spans="1:25" ht="18" customHeight="1" x14ac:dyDescent="0.25">
      <c r="A50" s="31">
        <v>249</v>
      </c>
      <c r="B50" s="32" t="s">
        <v>36</v>
      </c>
      <c r="C50" s="32" t="s">
        <v>143</v>
      </c>
      <c r="D50" s="32" t="s">
        <v>103</v>
      </c>
      <c r="E50" s="32" t="s">
        <v>104</v>
      </c>
      <c r="F50" s="32" t="s">
        <v>84</v>
      </c>
      <c r="G50" s="32" t="s">
        <v>29</v>
      </c>
      <c r="H50" s="32"/>
      <c r="I50" s="32" t="s">
        <v>31</v>
      </c>
      <c r="J50" s="33">
        <v>7.5</v>
      </c>
      <c r="K50" s="34">
        <v>1.7</v>
      </c>
      <c r="L50" s="35">
        <v>0.99</v>
      </c>
      <c r="M50" s="36" t="str">
        <f t="shared" si="0"/>
        <v>H</v>
      </c>
      <c r="N50" s="35">
        <v>76.944000000000003</v>
      </c>
      <c r="O50" s="36" t="str">
        <f t="shared" si="1"/>
        <v>H</v>
      </c>
      <c r="P50" s="35">
        <v>62.995199999999997</v>
      </c>
      <c r="Q50" s="36" t="str">
        <f t="shared" si="2"/>
        <v>M</v>
      </c>
      <c r="R50" s="37">
        <v>2.1720000000000002</v>
      </c>
      <c r="S50" s="36" t="str">
        <f t="shared" si="3"/>
        <v>S</v>
      </c>
      <c r="T50" s="37">
        <v>6.0659999999999998</v>
      </c>
      <c r="U50" s="36" t="str">
        <f t="shared" si="4"/>
        <v>S</v>
      </c>
      <c r="V50" s="37">
        <v>11.94</v>
      </c>
      <c r="W50" s="36" t="str">
        <f t="shared" si="5"/>
        <v>S</v>
      </c>
      <c r="X50" s="37">
        <v>15.03</v>
      </c>
      <c r="Y50" s="36" t="str">
        <f t="shared" si="6"/>
        <v>S</v>
      </c>
    </row>
    <row r="51" spans="1:25" ht="18" customHeight="1" x14ac:dyDescent="0.25">
      <c r="A51" s="31">
        <v>250</v>
      </c>
      <c r="B51" s="32" t="s">
        <v>144</v>
      </c>
      <c r="C51" s="32" t="s">
        <v>145</v>
      </c>
      <c r="D51" s="32" t="s">
        <v>103</v>
      </c>
      <c r="E51" s="32" t="s">
        <v>104</v>
      </c>
      <c r="F51" s="32" t="s">
        <v>84</v>
      </c>
      <c r="G51" s="32" t="s">
        <v>29</v>
      </c>
      <c r="H51" s="32"/>
      <c r="I51" s="32" t="s">
        <v>31</v>
      </c>
      <c r="J51" s="33">
        <v>7.6</v>
      </c>
      <c r="K51" s="34">
        <v>1.29</v>
      </c>
      <c r="L51" s="35">
        <v>1.387</v>
      </c>
      <c r="M51" s="36" t="str">
        <f t="shared" si="0"/>
        <v>H</v>
      </c>
      <c r="N51" s="35">
        <v>74.379199999999997</v>
      </c>
      <c r="O51" s="36" t="str">
        <f t="shared" si="1"/>
        <v>H</v>
      </c>
      <c r="P51" s="35">
        <v>123.16160000000001</v>
      </c>
      <c r="Q51" s="36" t="str">
        <f t="shared" si="2"/>
        <v>M</v>
      </c>
      <c r="R51" s="37">
        <v>1.8819999999999999</v>
      </c>
      <c r="S51" s="36" t="str">
        <f t="shared" si="3"/>
        <v>S</v>
      </c>
      <c r="T51" s="37">
        <v>4.2560000000000002</v>
      </c>
      <c r="U51" s="36" t="str">
        <f t="shared" si="4"/>
        <v>S</v>
      </c>
      <c r="V51" s="37">
        <v>12.97</v>
      </c>
      <c r="W51" s="36" t="str">
        <f t="shared" si="5"/>
        <v>S</v>
      </c>
      <c r="X51" s="37">
        <v>14.99</v>
      </c>
      <c r="Y51" s="36" t="str">
        <f t="shared" si="6"/>
        <v>S</v>
      </c>
    </row>
    <row r="52" spans="1:25" ht="18" customHeight="1" x14ac:dyDescent="0.25">
      <c r="A52" s="31">
        <v>251</v>
      </c>
      <c r="B52" s="32" t="s">
        <v>146</v>
      </c>
      <c r="C52" s="32" t="s">
        <v>147</v>
      </c>
      <c r="D52" s="32" t="s">
        <v>88</v>
      </c>
      <c r="E52" s="32" t="s">
        <v>83</v>
      </c>
      <c r="F52" s="32" t="s">
        <v>84</v>
      </c>
      <c r="G52" s="32" t="s">
        <v>29</v>
      </c>
      <c r="H52" s="32">
        <v>207</v>
      </c>
      <c r="I52" s="32" t="s">
        <v>31</v>
      </c>
      <c r="J52" s="33">
        <v>7.6</v>
      </c>
      <c r="K52" s="34">
        <v>0.99</v>
      </c>
      <c r="L52" s="35">
        <v>1.2410000000000001</v>
      </c>
      <c r="M52" s="36" t="str">
        <f t="shared" si="0"/>
        <v>H</v>
      </c>
      <c r="N52" s="35">
        <v>80.534719999999993</v>
      </c>
      <c r="O52" s="36" t="str">
        <f t="shared" si="1"/>
        <v>H</v>
      </c>
      <c r="P52" s="35">
        <v>90.521600000000007</v>
      </c>
      <c r="Q52" s="36" t="str">
        <f t="shared" si="2"/>
        <v>M</v>
      </c>
      <c r="R52" s="37">
        <v>1.1439999999999999</v>
      </c>
      <c r="S52" s="36" t="str">
        <f t="shared" si="3"/>
        <v>S</v>
      </c>
      <c r="T52" s="37">
        <v>5.7359999999999998</v>
      </c>
      <c r="U52" s="36" t="str">
        <f t="shared" si="4"/>
        <v>S</v>
      </c>
      <c r="V52" s="37">
        <v>13.16</v>
      </c>
      <c r="W52" s="36" t="str">
        <f t="shared" si="5"/>
        <v>S</v>
      </c>
      <c r="X52" s="37">
        <v>15.07</v>
      </c>
      <c r="Y52" s="36" t="str">
        <f t="shared" si="6"/>
        <v>S</v>
      </c>
    </row>
    <row r="53" spans="1:25" ht="18" customHeight="1" x14ac:dyDescent="0.25">
      <c r="A53" s="31">
        <v>252</v>
      </c>
      <c r="B53" s="32" t="s">
        <v>148</v>
      </c>
      <c r="C53" s="32" t="s">
        <v>149</v>
      </c>
      <c r="D53" s="32" t="s">
        <v>124</v>
      </c>
      <c r="E53" s="32" t="s">
        <v>104</v>
      </c>
      <c r="F53" s="32" t="s">
        <v>84</v>
      </c>
      <c r="G53" s="32" t="s">
        <v>29</v>
      </c>
      <c r="H53" s="32"/>
      <c r="I53" s="32" t="s">
        <v>31</v>
      </c>
      <c r="J53" s="33">
        <v>8</v>
      </c>
      <c r="K53" s="34">
        <v>0.87</v>
      </c>
      <c r="L53" s="35">
        <v>0.94899999999999995</v>
      </c>
      <c r="M53" s="36" t="str">
        <f t="shared" si="0"/>
        <v>H</v>
      </c>
      <c r="N53" s="35">
        <v>61.555199999999999</v>
      </c>
      <c r="O53" s="36" t="str">
        <f t="shared" si="1"/>
        <v>H</v>
      </c>
      <c r="P53" s="35">
        <v>99.007999999999996</v>
      </c>
      <c r="Q53" s="36" t="str">
        <f t="shared" si="2"/>
        <v>M</v>
      </c>
      <c r="R53" s="37">
        <v>1.6659999999999999</v>
      </c>
      <c r="S53" s="36" t="str">
        <f t="shared" si="3"/>
        <v>S</v>
      </c>
      <c r="T53" s="37">
        <v>4.1180000000000003</v>
      </c>
      <c r="U53" s="36" t="str">
        <f t="shared" si="4"/>
        <v>S</v>
      </c>
      <c r="V53" s="37">
        <v>10.27</v>
      </c>
      <c r="W53" s="36" t="str">
        <f t="shared" si="5"/>
        <v>S</v>
      </c>
      <c r="X53" s="37">
        <v>13.55</v>
      </c>
      <c r="Y53" s="36" t="str">
        <f t="shared" si="6"/>
        <v>S</v>
      </c>
    </row>
    <row r="54" spans="1:25" ht="18" customHeight="1" x14ac:dyDescent="0.25">
      <c r="A54" s="31">
        <v>253</v>
      </c>
      <c r="B54" s="32" t="s">
        <v>150</v>
      </c>
      <c r="C54" s="32" t="s">
        <v>151</v>
      </c>
      <c r="D54" s="32" t="s">
        <v>152</v>
      </c>
      <c r="E54" s="32" t="s">
        <v>83</v>
      </c>
      <c r="F54" s="32" t="s">
        <v>84</v>
      </c>
      <c r="G54" s="32" t="s">
        <v>29</v>
      </c>
      <c r="H54" s="32" t="s">
        <v>153</v>
      </c>
      <c r="I54" s="32" t="s">
        <v>31</v>
      </c>
      <c r="J54" s="33">
        <v>8</v>
      </c>
      <c r="K54" s="34">
        <v>0.87</v>
      </c>
      <c r="L54" s="35">
        <v>0.65700000000000003</v>
      </c>
      <c r="M54" s="36" t="str">
        <f t="shared" si="0"/>
        <v>M</v>
      </c>
      <c r="N54" s="35">
        <v>119.00672</v>
      </c>
      <c r="O54" s="36" t="str">
        <f t="shared" si="1"/>
        <v>H</v>
      </c>
      <c r="P54" s="35">
        <v>91.718400000000003</v>
      </c>
      <c r="Q54" s="36" t="str">
        <f t="shared" si="2"/>
        <v>M</v>
      </c>
      <c r="R54" s="37">
        <v>2.798</v>
      </c>
      <c r="S54" s="36" t="str">
        <f t="shared" si="3"/>
        <v>S</v>
      </c>
      <c r="T54" s="37">
        <v>3.8719999999999999</v>
      </c>
      <c r="U54" s="36" t="str">
        <f t="shared" si="4"/>
        <v>S</v>
      </c>
      <c r="V54" s="37">
        <v>9.2680000000000007</v>
      </c>
      <c r="W54" s="36" t="str">
        <f t="shared" si="5"/>
        <v>S</v>
      </c>
      <c r="X54" s="37">
        <v>12.91</v>
      </c>
      <c r="Y54" s="36" t="str">
        <f t="shared" si="6"/>
        <v>S</v>
      </c>
    </row>
    <row r="55" spans="1:25" ht="18" customHeight="1" x14ac:dyDescent="0.25">
      <c r="A55" s="31">
        <v>254</v>
      </c>
      <c r="B55" s="32" t="s">
        <v>154</v>
      </c>
      <c r="C55" s="32" t="s">
        <v>155</v>
      </c>
      <c r="D55" s="32" t="s">
        <v>152</v>
      </c>
      <c r="E55" s="32" t="s">
        <v>83</v>
      </c>
      <c r="F55" s="32" t="s">
        <v>84</v>
      </c>
      <c r="G55" s="32" t="s">
        <v>29</v>
      </c>
      <c r="H55" s="32" t="s">
        <v>156</v>
      </c>
      <c r="I55" s="32" t="s">
        <v>31</v>
      </c>
      <c r="J55" s="33">
        <v>8.1</v>
      </c>
      <c r="K55" s="34">
        <v>0.96</v>
      </c>
      <c r="L55" s="35">
        <v>0.51100000000000001</v>
      </c>
      <c r="M55" s="36" t="str">
        <f t="shared" si="0"/>
        <v>M</v>
      </c>
      <c r="N55" s="35">
        <v>67.710719999999995</v>
      </c>
      <c r="O55" s="36" t="str">
        <f t="shared" si="1"/>
        <v>H</v>
      </c>
      <c r="P55" s="35">
        <v>59.785600000000002</v>
      </c>
      <c r="Q55" s="36" t="str">
        <f t="shared" si="2"/>
        <v>M</v>
      </c>
      <c r="R55" s="37">
        <v>1.8240000000000001</v>
      </c>
      <c r="S55" s="36" t="str">
        <f t="shared" si="3"/>
        <v>S</v>
      </c>
      <c r="T55" s="37">
        <v>3.3359999999999999</v>
      </c>
      <c r="U55" s="36" t="str">
        <f t="shared" si="4"/>
        <v>S</v>
      </c>
      <c r="V55" s="37">
        <v>8.6</v>
      </c>
      <c r="W55" s="36" t="str">
        <f t="shared" si="5"/>
        <v>S</v>
      </c>
      <c r="X55" s="37">
        <v>11.79</v>
      </c>
      <c r="Y55" s="36" t="str">
        <f t="shared" si="6"/>
        <v>S</v>
      </c>
    </row>
    <row r="56" spans="1:25" ht="18" customHeight="1" x14ac:dyDescent="0.25">
      <c r="A56" s="31">
        <v>255</v>
      </c>
      <c r="B56" s="32" t="s">
        <v>157</v>
      </c>
      <c r="C56" s="32" t="s">
        <v>158</v>
      </c>
      <c r="D56" s="32" t="s">
        <v>159</v>
      </c>
      <c r="E56" s="32" t="s">
        <v>83</v>
      </c>
      <c r="F56" s="32" t="s">
        <v>84</v>
      </c>
      <c r="G56" s="32" t="s">
        <v>29</v>
      </c>
      <c r="H56" s="32" t="s">
        <v>160</v>
      </c>
      <c r="I56" s="32" t="s">
        <v>31</v>
      </c>
      <c r="J56" s="33">
        <v>8</v>
      </c>
      <c r="K56" s="34">
        <v>0.76</v>
      </c>
      <c r="L56" s="35">
        <v>0.94899999999999995</v>
      </c>
      <c r="M56" s="36" t="str">
        <f t="shared" si="0"/>
        <v>H</v>
      </c>
      <c r="N56" s="35">
        <v>82.073599999999999</v>
      </c>
      <c r="O56" s="36" t="str">
        <f t="shared" si="1"/>
        <v>H</v>
      </c>
      <c r="P56" s="35">
        <v>89.868799999999993</v>
      </c>
      <c r="Q56" s="36" t="str">
        <f t="shared" si="2"/>
        <v>M</v>
      </c>
      <c r="R56" s="37">
        <v>1.708</v>
      </c>
      <c r="S56" s="36" t="str">
        <f t="shared" si="3"/>
        <v>S</v>
      </c>
      <c r="T56" s="37">
        <v>1.84</v>
      </c>
      <c r="U56" s="36" t="str">
        <f t="shared" si="4"/>
        <v>S</v>
      </c>
      <c r="V56" s="37">
        <v>5.7119999999999997</v>
      </c>
      <c r="W56" s="36" t="str">
        <f t="shared" si="5"/>
        <v>S</v>
      </c>
      <c r="X56" s="37">
        <v>11.29</v>
      </c>
      <c r="Y56" s="36" t="str">
        <f t="shared" si="6"/>
        <v>S</v>
      </c>
    </row>
    <row r="57" spans="1:25" ht="18" customHeight="1" x14ac:dyDescent="0.25">
      <c r="A57" s="31">
        <v>256</v>
      </c>
      <c r="B57" s="32" t="s">
        <v>161</v>
      </c>
      <c r="C57" s="32"/>
      <c r="D57" s="32" t="s">
        <v>162</v>
      </c>
      <c r="E57" s="32" t="s">
        <v>84</v>
      </c>
      <c r="F57" s="32" t="s">
        <v>84</v>
      </c>
      <c r="G57" s="32" t="s">
        <v>29</v>
      </c>
      <c r="H57" s="32" t="s">
        <v>163</v>
      </c>
      <c r="I57" s="32" t="s">
        <v>31</v>
      </c>
      <c r="J57" s="33">
        <v>8.1</v>
      </c>
      <c r="K57" s="34">
        <v>0.56999999999999995</v>
      </c>
      <c r="L57" s="35">
        <v>0.94899999999999995</v>
      </c>
      <c r="M57" s="36" t="str">
        <f t="shared" si="0"/>
        <v>H</v>
      </c>
      <c r="N57" s="35">
        <v>35.907200000000003</v>
      </c>
      <c r="O57" s="36" t="str">
        <f t="shared" si="1"/>
        <v>H</v>
      </c>
      <c r="P57" s="35">
        <v>64.028800000000004</v>
      </c>
      <c r="Q57" s="36" t="str">
        <f t="shared" si="2"/>
        <v>M</v>
      </c>
      <c r="R57" s="37">
        <v>2.7040000000000002</v>
      </c>
      <c r="S57" s="36" t="str">
        <f t="shared" si="3"/>
        <v>S</v>
      </c>
      <c r="T57" s="37">
        <v>3.4039999999999999</v>
      </c>
      <c r="U57" s="36" t="str">
        <f t="shared" si="4"/>
        <v>S</v>
      </c>
      <c r="V57" s="37">
        <v>9.3279999999999994</v>
      </c>
      <c r="W57" s="36" t="str">
        <f t="shared" si="5"/>
        <v>S</v>
      </c>
      <c r="X57" s="37">
        <v>11.65</v>
      </c>
      <c r="Y57" s="36" t="str">
        <f t="shared" si="6"/>
        <v>S</v>
      </c>
    </row>
    <row r="58" spans="1:25" ht="18" customHeight="1" x14ac:dyDescent="0.25">
      <c r="A58" s="31">
        <v>257</v>
      </c>
      <c r="B58" s="32" t="s">
        <v>161</v>
      </c>
      <c r="C58" s="32"/>
      <c r="D58" s="32" t="s">
        <v>162</v>
      </c>
      <c r="E58" s="32" t="s">
        <v>84</v>
      </c>
      <c r="F58" s="32" t="s">
        <v>84</v>
      </c>
      <c r="G58" s="32" t="s">
        <v>29</v>
      </c>
      <c r="H58" s="32" t="s">
        <v>164</v>
      </c>
      <c r="I58" s="32" t="s">
        <v>31</v>
      </c>
      <c r="J58" s="33">
        <v>8</v>
      </c>
      <c r="K58" s="34">
        <v>0.92</v>
      </c>
      <c r="L58" s="35">
        <v>1.095</v>
      </c>
      <c r="M58" s="36" t="str">
        <f t="shared" si="0"/>
        <v>H</v>
      </c>
      <c r="N58" s="35">
        <v>92.332800000000006</v>
      </c>
      <c r="O58" s="36" t="str">
        <f t="shared" si="1"/>
        <v>H</v>
      </c>
      <c r="P58" s="35">
        <v>124.6848</v>
      </c>
      <c r="Q58" s="36" t="str">
        <f t="shared" si="2"/>
        <v>M</v>
      </c>
      <c r="R58" s="37">
        <v>2.4239999999999999</v>
      </c>
      <c r="S58" s="36" t="str">
        <f t="shared" si="3"/>
        <v>S</v>
      </c>
      <c r="T58" s="37">
        <v>5.2560000000000002</v>
      </c>
      <c r="U58" s="36" t="str">
        <f t="shared" si="4"/>
        <v>S</v>
      </c>
      <c r="V58" s="37">
        <v>11.76</v>
      </c>
      <c r="W58" s="36" t="str">
        <f t="shared" si="5"/>
        <v>S</v>
      </c>
      <c r="X58" s="37">
        <v>10.55</v>
      </c>
      <c r="Y58" s="36" t="str">
        <f t="shared" si="6"/>
        <v>S</v>
      </c>
    </row>
    <row r="59" spans="1:25" ht="18" customHeight="1" x14ac:dyDescent="0.25">
      <c r="A59" s="31">
        <v>258</v>
      </c>
      <c r="B59" s="32" t="s">
        <v>165</v>
      </c>
      <c r="C59" s="32" t="s">
        <v>166</v>
      </c>
      <c r="D59" s="32" t="s">
        <v>152</v>
      </c>
      <c r="E59" s="32" t="s">
        <v>83</v>
      </c>
      <c r="F59" s="32" t="s">
        <v>84</v>
      </c>
      <c r="G59" s="32" t="s">
        <v>29</v>
      </c>
      <c r="H59" s="32" t="s">
        <v>167</v>
      </c>
      <c r="I59" s="32" t="s">
        <v>31</v>
      </c>
      <c r="J59" s="33">
        <v>7.7</v>
      </c>
      <c r="K59" s="34">
        <v>0.85</v>
      </c>
      <c r="L59" s="35">
        <v>0.76</v>
      </c>
      <c r="M59" s="36" t="str">
        <f t="shared" si="0"/>
        <v>H</v>
      </c>
      <c r="N59" s="35">
        <v>71.814400000000006</v>
      </c>
      <c r="O59" s="36" t="str">
        <f t="shared" si="1"/>
        <v>H</v>
      </c>
      <c r="P59" s="35">
        <v>80.239999999999995</v>
      </c>
      <c r="Q59" s="36" t="str">
        <f t="shared" si="2"/>
        <v>M</v>
      </c>
      <c r="R59" s="37">
        <v>1.1180000000000001</v>
      </c>
      <c r="S59" s="36" t="str">
        <f t="shared" si="3"/>
        <v>S</v>
      </c>
      <c r="T59" s="37">
        <v>4.53</v>
      </c>
      <c r="U59" s="36" t="str">
        <f t="shared" si="4"/>
        <v>S</v>
      </c>
      <c r="V59" s="37">
        <v>14.43</v>
      </c>
      <c r="W59" s="36" t="str">
        <f t="shared" si="5"/>
        <v>S</v>
      </c>
      <c r="X59" s="37">
        <v>15.81</v>
      </c>
      <c r="Y59" s="36" t="str">
        <f t="shared" si="6"/>
        <v>S</v>
      </c>
    </row>
    <row r="60" spans="1:25" ht="18" customHeight="1" x14ac:dyDescent="0.25">
      <c r="A60" s="31">
        <v>259</v>
      </c>
      <c r="B60" s="32" t="s">
        <v>168</v>
      </c>
      <c r="C60" s="32" t="s">
        <v>169</v>
      </c>
      <c r="D60" s="32" t="s">
        <v>103</v>
      </c>
      <c r="E60" s="32" t="s">
        <v>104</v>
      </c>
      <c r="F60" s="32" t="s">
        <v>84</v>
      </c>
      <c r="G60" s="32" t="s">
        <v>29</v>
      </c>
      <c r="H60" s="32"/>
      <c r="I60" s="32" t="s">
        <v>31</v>
      </c>
      <c r="J60" s="33">
        <v>7.6</v>
      </c>
      <c r="K60" s="34">
        <v>0.71</v>
      </c>
      <c r="L60" s="35">
        <v>1.292</v>
      </c>
      <c r="M60" s="36" t="str">
        <f t="shared" si="0"/>
        <v>H</v>
      </c>
      <c r="N60" s="35">
        <v>173.38048000000001</v>
      </c>
      <c r="O60" s="36" t="str">
        <f t="shared" si="1"/>
        <v>H</v>
      </c>
      <c r="P60" s="35">
        <v>107.3312</v>
      </c>
      <c r="Q60" s="36" t="str">
        <f t="shared" si="2"/>
        <v>M</v>
      </c>
      <c r="R60" s="37">
        <v>2.0920000000000001</v>
      </c>
      <c r="S60" s="36" t="str">
        <f t="shared" si="3"/>
        <v>S</v>
      </c>
      <c r="T60" s="37">
        <v>6.3120000000000003</v>
      </c>
      <c r="U60" s="36" t="str">
        <f t="shared" si="4"/>
        <v>S</v>
      </c>
      <c r="V60" s="37">
        <v>12</v>
      </c>
      <c r="W60" s="36" t="str">
        <f t="shared" si="5"/>
        <v>S</v>
      </c>
      <c r="X60" s="37">
        <v>11.5</v>
      </c>
      <c r="Y60" s="36" t="str">
        <f t="shared" si="6"/>
        <v>S</v>
      </c>
    </row>
    <row r="61" spans="1:25" ht="18" customHeight="1" x14ac:dyDescent="0.25">
      <c r="A61" s="31">
        <v>260</v>
      </c>
      <c r="B61" s="32" t="s">
        <v>170</v>
      </c>
      <c r="C61" s="32" t="s">
        <v>171</v>
      </c>
      <c r="D61" s="32" t="s">
        <v>152</v>
      </c>
      <c r="E61" s="32" t="s">
        <v>83</v>
      </c>
      <c r="F61" s="32" t="s">
        <v>84</v>
      </c>
      <c r="G61" s="32" t="s">
        <v>29</v>
      </c>
      <c r="H61" s="32" t="s">
        <v>172</v>
      </c>
      <c r="I61" s="32" t="s">
        <v>31</v>
      </c>
      <c r="J61" s="33">
        <v>7.4</v>
      </c>
      <c r="K61" s="34">
        <v>1.78</v>
      </c>
      <c r="L61" s="35">
        <v>1.0880000000000001</v>
      </c>
      <c r="M61" s="36" t="str">
        <f t="shared" si="0"/>
        <v>H</v>
      </c>
      <c r="N61" s="35">
        <v>174.40639999999999</v>
      </c>
      <c r="O61" s="36" t="str">
        <f t="shared" si="1"/>
        <v>H</v>
      </c>
      <c r="P61" s="35">
        <v>100.7488</v>
      </c>
      <c r="Q61" s="36" t="str">
        <f t="shared" si="2"/>
        <v>M</v>
      </c>
      <c r="R61" s="37">
        <v>2.0760000000000001</v>
      </c>
      <c r="S61" s="36" t="str">
        <f t="shared" si="3"/>
        <v>S</v>
      </c>
      <c r="T61" s="37">
        <v>4.9279999999999999</v>
      </c>
      <c r="U61" s="36" t="str">
        <f t="shared" si="4"/>
        <v>S</v>
      </c>
      <c r="V61" s="37">
        <v>12.64</v>
      </c>
      <c r="W61" s="36" t="str">
        <f t="shared" si="5"/>
        <v>S</v>
      </c>
      <c r="X61" s="37">
        <v>14.73</v>
      </c>
      <c r="Y61" s="36" t="str">
        <f t="shared" si="6"/>
        <v>S</v>
      </c>
    </row>
    <row r="62" spans="1:25" ht="18" customHeight="1" x14ac:dyDescent="0.25">
      <c r="A62" s="31">
        <v>261</v>
      </c>
      <c r="B62" s="32" t="s">
        <v>173</v>
      </c>
      <c r="C62" s="32"/>
      <c r="D62" s="32" t="s">
        <v>152</v>
      </c>
      <c r="E62" s="32" t="s">
        <v>83</v>
      </c>
      <c r="F62" s="32" t="s">
        <v>84</v>
      </c>
      <c r="G62" s="32" t="s">
        <v>29</v>
      </c>
      <c r="H62" s="32" t="s">
        <v>174</v>
      </c>
      <c r="I62" s="32" t="s">
        <v>31</v>
      </c>
      <c r="J62" s="33">
        <v>7.8</v>
      </c>
      <c r="K62" s="34">
        <v>1.1200000000000001</v>
      </c>
      <c r="L62" s="35">
        <v>1.1559999999999999</v>
      </c>
      <c r="M62" s="36" t="str">
        <f t="shared" si="0"/>
        <v>H</v>
      </c>
      <c r="N62" s="35">
        <v>69.249600000000001</v>
      </c>
      <c r="O62" s="36" t="str">
        <f t="shared" si="1"/>
        <v>H</v>
      </c>
      <c r="P62" s="35">
        <v>43.792000000000002</v>
      </c>
      <c r="Q62" s="36" t="str">
        <f t="shared" si="2"/>
        <v>L</v>
      </c>
      <c r="R62" s="37">
        <v>1.86</v>
      </c>
      <c r="S62" s="36" t="str">
        <f t="shared" si="3"/>
        <v>S</v>
      </c>
      <c r="T62" s="37">
        <v>3.968</v>
      </c>
      <c r="U62" s="36" t="str">
        <f t="shared" si="4"/>
        <v>S</v>
      </c>
      <c r="V62" s="37">
        <v>12.79</v>
      </c>
      <c r="W62" s="36" t="str">
        <f t="shared" si="5"/>
        <v>S</v>
      </c>
      <c r="X62" s="37">
        <v>14.02</v>
      </c>
      <c r="Y62" s="36" t="str">
        <f t="shared" si="6"/>
        <v>S</v>
      </c>
    </row>
    <row r="63" spans="1:25" ht="18" customHeight="1" x14ac:dyDescent="0.25">
      <c r="A63" s="31">
        <v>262</v>
      </c>
      <c r="B63" s="32" t="s">
        <v>175</v>
      </c>
      <c r="C63" s="32" t="s">
        <v>176</v>
      </c>
      <c r="D63" s="32" t="s">
        <v>152</v>
      </c>
      <c r="E63" s="32" t="s">
        <v>83</v>
      </c>
      <c r="F63" s="32" t="s">
        <v>84</v>
      </c>
      <c r="G63" s="32" t="s">
        <v>29</v>
      </c>
      <c r="H63" s="32" t="s">
        <v>177</v>
      </c>
      <c r="I63" s="32" t="s">
        <v>31</v>
      </c>
      <c r="J63" s="33">
        <v>8.1</v>
      </c>
      <c r="K63" s="34">
        <v>0.56999999999999995</v>
      </c>
      <c r="L63" s="35">
        <v>0.68</v>
      </c>
      <c r="M63" s="36" t="str">
        <f t="shared" si="0"/>
        <v>M</v>
      </c>
      <c r="N63" s="35">
        <v>64.12</v>
      </c>
      <c r="O63" s="36" t="str">
        <f t="shared" si="1"/>
        <v>H</v>
      </c>
      <c r="P63" s="35">
        <v>127.40479999999999</v>
      </c>
      <c r="Q63" s="36" t="str">
        <f t="shared" si="2"/>
        <v>M</v>
      </c>
      <c r="R63" s="37">
        <v>2.1720000000000002</v>
      </c>
      <c r="S63" s="36" t="str">
        <f t="shared" si="3"/>
        <v>S</v>
      </c>
      <c r="T63" s="37">
        <v>2.8140000000000001</v>
      </c>
      <c r="U63" s="36" t="str">
        <f t="shared" si="4"/>
        <v>S</v>
      </c>
      <c r="V63" s="37">
        <v>8.2040000000000006</v>
      </c>
      <c r="W63" s="36" t="str">
        <f t="shared" si="5"/>
        <v>S</v>
      </c>
      <c r="X63" s="37">
        <v>9.5779999999999994</v>
      </c>
      <c r="Y63" s="36" t="str">
        <f t="shared" si="6"/>
        <v>S</v>
      </c>
    </row>
    <row r="64" spans="1:25" ht="18" customHeight="1" x14ac:dyDescent="0.25">
      <c r="A64" s="31">
        <v>263</v>
      </c>
      <c r="B64" s="32" t="s">
        <v>178</v>
      </c>
      <c r="C64" s="32"/>
      <c r="D64" s="32" t="s">
        <v>159</v>
      </c>
      <c r="E64" s="32" t="s">
        <v>83</v>
      </c>
      <c r="F64" s="32" t="s">
        <v>84</v>
      </c>
      <c r="G64" s="32" t="s">
        <v>29</v>
      </c>
      <c r="H64" s="32"/>
      <c r="I64" s="32" t="s">
        <v>31</v>
      </c>
      <c r="J64" s="33">
        <v>8</v>
      </c>
      <c r="K64" s="34">
        <v>0.62</v>
      </c>
      <c r="L64" s="35">
        <v>0.61199999999999999</v>
      </c>
      <c r="M64" s="36" t="str">
        <f t="shared" si="0"/>
        <v>M</v>
      </c>
      <c r="N64" s="35">
        <v>23.083200000000001</v>
      </c>
      <c r="O64" s="36" t="str">
        <f t="shared" si="1"/>
        <v>M</v>
      </c>
      <c r="P64" s="35">
        <v>67.782399999999996</v>
      </c>
      <c r="Q64" s="36" t="str">
        <f t="shared" si="2"/>
        <v>M</v>
      </c>
      <c r="R64" s="37">
        <v>1.492</v>
      </c>
      <c r="S64" s="36" t="str">
        <f t="shared" si="3"/>
        <v>S</v>
      </c>
      <c r="T64" s="37">
        <v>5.6</v>
      </c>
      <c r="U64" s="36" t="str">
        <f t="shared" si="4"/>
        <v>S</v>
      </c>
      <c r="V64" s="37">
        <v>11.67</v>
      </c>
      <c r="W64" s="36" t="str">
        <f t="shared" si="5"/>
        <v>S</v>
      </c>
      <c r="X64" s="37">
        <v>12.29</v>
      </c>
      <c r="Y64" s="36" t="str">
        <f t="shared" si="6"/>
        <v>S</v>
      </c>
    </row>
    <row r="65" spans="1:25" ht="18" customHeight="1" x14ac:dyDescent="0.25">
      <c r="A65" s="31">
        <v>264</v>
      </c>
      <c r="B65" s="32" t="s">
        <v>179</v>
      </c>
      <c r="C65" s="32" t="s">
        <v>180</v>
      </c>
      <c r="D65" s="32" t="s">
        <v>181</v>
      </c>
      <c r="E65" s="32" t="s">
        <v>84</v>
      </c>
      <c r="F65" s="32" t="s">
        <v>84</v>
      </c>
      <c r="G65" s="32" t="s">
        <v>29</v>
      </c>
      <c r="H65" s="32"/>
      <c r="I65" s="32" t="s">
        <v>31</v>
      </c>
      <c r="J65" s="33">
        <v>8</v>
      </c>
      <c r="K65" s="34">
        <v>0.67</v>
      </c>
      <c r="L65" s="35">
        <v>0.88400000000000001</v>
      </c>
      <c r="M65" s="36" t="str">
        <f t="shared" si="0"/>
        <v>H</v>
      </c>
      <c r="N65" s="35">
        <v>119.51967999999999</v>
      </c>
      <c r="O65" s="36" t="str">
        <f t="shared" si="1"/>
        <v>H</v>
      </c>
      <c r="P65" s="35">
        <v>119.2448</v>
      </c>
      <c r="Q65" s="36" t="str">
        <f t="shared" si="2"/>
        <v>M</v>
      </c>
      <c r="R65" s="37">
        <v>3.1659999999999999</v>
      </c>
      <c r="S65" s="36" t="str">
        <f t="shared" si="3"/>
        <v>S</v>
      </c>
      <c r="T65" s="37">
        <v>7.4379999999999997</v>
      </c>
      <c r="U65" s="36" t="str">
        <f t="shared" si="4"/>
        <v>S</v>
      </c>
      <c r="V65" s="37">
        <v>12.58</v>
      </c>
      <c r="W65" s="36" t="str">
        <f t="shared" si="5"/>
        <v>S</v>
      </c>
      <c r="X65" s="37">
        <v>12.57</v>
      </c>
      <c r="Y65" s="36" t="str">
        <f t="shared" si="6"/>
        <v>S</v>
      </c>
    </row>
    <row r="66" spans="1:25" ht="18" customHeight="1" x14ac:dyDescent="0.25">
      <c r="A66" s="31">
        <v>265</v>
      </c>
      <c r="B66" s="32" t="s">
        <v>182</v>
      </c>
      <c r="C66" s="32" t="s">
        <v>93</v>
      </c>
      <c r="D66" s="32" t="s">
        <v>152</v>
      </c>
      <c r="E66" s="32" t="s">
        <v>83</v>
      </c>
      <c r="F66" s="32" t="s">
        <v>84</v>
      </c>
      <c r="G66" s="32" t="s">
        <v>29</v>
      </c>
      <c r="H66" s="32" t="s">
        <v>183</v>
      </c>
      <c r="I66" s="32" t="s">
        <v>31</v>
      </c>
      <c r="J66" s="33">
        <v>7.5</v>
      </c>
      <c r="K66" s="34">
        <v>0.83</v>
      </c>
      <c r="L66" s="35">
        <v>0.88400000000000001</v>
      </c>
      <c r="M66" s="36" t="str">
        <f t="shared" si="0"/>
        <v>H</v>
      </c>
      <c r="N66" s="35">
        <v>123.62336000000001</v>
      </c>
      <c r="O66" s="36" t="str">
        <f t="shared" si="1"/>
        <v>H</v>
      </c>
      <c r="P66" s="35">
        <v>86.659199999999998</v>
      </c>
      <c r="Q66" s="36" t="str">
        <f t="shared" si="2"/>
        <v>M</v>
      </c>
      <c r="R66" s="37">
        <v>1.43</v>
      </c>
      <c r="S66" s="36" t="str">
        <f t="shared" si="3"/>
        <v>S</v>
      </c>
      <c r="T66" s="37">
        <v>3.83</v>
      </c>
      <c r="U66" s="36" t="str">
        <f t="shared" si="4"/>
        <v>S</v>
      </c>
      <c r="V66" s="37">
        <v>15.31</v>
      </c>
      <c r="W66" s="36" t="str">
        <f t="shared" si="5"/>
        <v>S</v>
      </c>
      <c r="X66" s="37">
        <v>15.72</v>
      </c>
      <c r="Y66" s="36" t="str">
        <f t="shared" si="6"/>
        <v>S</v>
      </c>
    </row>
    <row r="67" spans="1:25" ht="18" customHeight="1" x14ac:dyDescent="0.25">
      <c r="A67" s="31">
        <v>266</v>
      </c>
      <c r="B67" s="32" t="s">
        <v>184</v>
      </c>
      <c r="C67" s="32"/>
      <c r="D67" s="32" t="s">
        <v>159</v>
      </c>
      <c r="E67" s="32" t="s">
        <v>83</v>
      </c>
      <c r="F67" s="32" t="s">
        <v>84</v>
      </c>
      <c r="G67" s="32" t="s">
        <v>29</v>
      </c>
      <c r="H67" s="32" t="s">
        <v>185</v>
      </c>
      <c r="I67" s="32" t="s">
        <v>31</v>
      </c>
      <c r="J67" s="33">
        <v>7.8</v>
      </c>
      <c r="K67" s="34">
        <v>0.62</v>
      </c>
      <c r="L67" s="35">
        <v>1.1559999999999999</v>
      </c>
      <c r="M67" s="36" t="str">
        <f t="shared" si="0"/>
        <v>H</v>
      </c>
      <c r="N67" s="35">
        <v>82.073599999999999</v>
      </c>
      <c r="O67" s="36" t="str">
        <f t="shared" si="1"/>
        <v>H</v>
      </c>
      <c r="P67" s="35">
        <v>134.63999999999999</v>
      </c>
      <c r="Q67" s="36" t="str">
        <f t="shared" si="2"/>
        <v>M</v>
      </c>
      <c r="R67" s="37">
        <v>4.72</v>
      </c>
      <c r="S67" s="36" t="str">
        <f t="shared" si="3"/>
        <v>S</v>
      </c>
      <c r="T67" s="37">
        <v>6.2720000000000002</v>
      </c>
      <c r="U67" s="36" t="str">
        <f t="shared" si="4"/>
        <v>S</v>
      </c>
      <c r="V67" s="37">
        <v>10.09</v>
      </c>
      <c r="W67" s="36" t="str">
        <f t="shared" si="5"/>
        <v>S</v>
      </c>
      <c r="X67" s="37">
        <v>13.85</v>
      </c>
      <c r="Y67" s="36" t="str">
        <f t="shared" si="6"/>
        <v>S</v>
      </c>
    </row>
    <row r="68" spans="1:25" ht="18" customHeight="1" x14ac:dyDescent="0.25">
      <c r="A68" s="31">
        <v>267</v>
      </c>
      <c r="B68" s="32" t="s">
        <v>186</v>
      </c>
      <c r="C68" s="32"/>
      <c r="D68" s="32" t="s">
        <v>159</v>
      </c>
      <c r="E68" s="32" t="s">
        <v>83</v>
      </c>
      <c r="F68" s="32" t="s">
        <v>84</v>
      </c>
      <c r="G68" s="32" t="s">
        <v>29</v>
      </c>
      <c r="H68" s="32" t="s">
        <v>187</v>
      </c>
      <c r="I68" s="32" t="s">
        <v>31</v>
      </c>
      <c r="J68" s="33">
        <v>8</v>
      </c>
      <c r="K68" s="34">
        <v>0.62</v>
      </c>
      <c r="L68" s="35">
        <v>0.99</v>
      </c>
      <c r="M68" s="36" t="str">
        <f t="shared" si="0"/>
        <v>H</v>
      </c>
      <c r="N68" s="35">
        <v>7.6943999999999999</v>
      </c>
      <c r="O68" s="36" t="str">
        <f t="shared" si="1"/>
        <v>L</v>
      </c>
      <c r="P68" s="35">
        <v>68.7072</v>
      </c>
      <c r="Q68" s="36" t="str">
        <f t="shared" si="2"/>
        <v>M</v>
      </c>
      <c r="R68" s="37">
        <v>1.35</v>
      </c>
      <c r="S68" s="36" t="str">
        <f t="shared" si="3"/>
        <v>S</v>
      </c>
      <c r="T68" s="37">
        <v>1.772</v>
      </c>
      <c r="U68" s="36" t="str">
        <f t="shared" si="4"/>
        <v>S</v>
      </c>
      <c r="V68" s="37">
        <v>5.1360000000000001</v>
      </c>
      <c r="W68" s="36" t="str">
        <f t="shared" si="5"/>
        <v>S</v>
      </c>
      <c r="X68" s="37">
        <v>8.9499999999999993</v>
      </c>
      <c r="Y68" s="36" t="str">
        <f t="shared" si="6"/>
        <v>S</v>
      </c>
    </row>
    <row r="69" spans="1:25" ht="18" customHeight="1" x14ac:dyDescent="0.25">
      <c r="A69" s="31">
        <v>268</v>
      </c>
      <c r="B69" s="32" t="s">
        <v>188</v>
      </c>
      <c r="C69" s="32" t="s">
        <v>189</v>
      </c>
      <c r="D69" s="32" t="s">
        <v>152</v>
      </c>
      <c r="E69" s="32" t="s">
        <v>83</v>
      </c>
      <c r="F69" s="32" t="s">
        <v>84</v>
      </c>
      <c r="G69" s="32" t="s">
        <v>29</v>
      </c>
      <c r="H69" s="32" t="s">
        <v>190</v>
      </c>
      <c r="I69" s="32" t="s">
        <v>31</v>
      </c>
      <c r="J69" s="33">
        <v>8</v>
      </c>
      <c r="K69" s="34">
        <v>0.6</v>
      </c>
      <c r="L69" s="35">
        <v>1.1559999999999999</v>
      </c>
      <c r="M69" s="36" t="str">
        <f t="shared" ref="M69:M132" si="7">IF(L69&gt;0.75,"H",IF(L69&gt;0.5,"M","L"))</f>
        <v>H</v>
      </c>
      <c r="N69" s="35">
        <v>5.1295999999999999</v>
      </c>
      <c r="O69" s="36" t="str">
        <f t="shared" ref="O69:O132" si="8">IF(N69&gt;23.2,"H",IF(N69&gt;9.3,"M","L"))</f>
        <v>L</v>
      </c>
      <c r="P69" s="35">
        <v>75.398399999999995</v>
      </c>
      <c r="Q69" s="36" t="str">
        <f t="shared" ref="Q69:Q132" si="9">IF(P69&gt;136,"H",IF(P69&gt;58.4,"M","L"))</f>
        <v>M</v>
      </c>
      <c r="R69" s="37">
        <v>1.95</v>
      </c>
      <c r="S69" s="36" t="str">
        <f t="shared" ref="S69:S132" si="10">IF(R69&gt;0.6,"S","D")</f>
        <v>S</v>
      </c>
      <c r="T69" s="37">
        <v>2.1160000000000001</v>
      </c>
      <c r="U69" s="36" t="str">
        <f t="shared" ref="U69:U132" si="11">IF(T69&gt;0.2,"S","D")</f>
        <v>S</v>
      </c>
      <c r="V69" s="37">
        <v>8.2040000000000006</v>
      </c>
      <c r="W69" s="36" t="str">
        <f t="shared" ref="W69:W132" si="12">IF(V69&gt;4.5,"S","D")</f>
        <v>S</v>
      </c>
      <c r="X69" s="37">
        <v>11.11</v>
      </c>
      <c r="Y69" s="36" t="str">
        <f t="shared" ref="Y69:Y132" si="13">IF(X69&gt;2,"S","D")</f>
        <v>S</v>
      </c>
    </row>
    <row r="70" spans="1:25" ht="18" customHeight="1" x14ac:dyDescent="0.25">
      <c r="A70" s="31">
        <v>269</v>
      </c>
      <c r="B70" s="32" t="s">
        <v>191</v>
      </c>
      <c r="C70" s="32"/>
      <c r="D70" s="32" t="s">
        <v>159</v>
      </c>
      <c r="E70" s="32" t="s">
        <v>83</v>
      </c>
      <c r="F70" s="32" t="s">
        <v>84</v>
      </c>
      <c r="G70" s="32" t="s">
        <v>29</v>
      </c>
      <c r="H70" s="32" t="s">
        <v>192</v>
      </c>
      <c r="I70" s="32" t="s">
        <v>31</v>
      </c>
      <c r="J70" s="33">
        <v>7.9</v>
      </c>
      <c r="K70" s="34">
        <v>0.5</v>
      </c>
      <c r="L70" s="35">
        <v>1.1559999999999999</v>
      </c>
      <c r="M70" s="36" t="str">
        <f t="shared" si="7"/>
        <v>H</v>
      </c>
      <c r="N70" s="35">
        <v>17.953600000000002</v>
      </c>
      <c r="O70" s="36" t="str">
        <f t="shared" si="8"/>
        <v>M</v>
      </c>
      <c r="P70" s="35">
        <v>115.2192</v>
      </c>
      <c r="Q70" s="36" t="str">
        <f t="shared" si="9"/>
        <v>M</v>
      </c>
      <c r="R70" s="37">
        <v>2.1760000000000002</v>
      </c>
      <c r="S70" s="36" t="str">
        <f t="shared" si="10"/>
        <v>S</v>
      </c>
      <c r="T70" s="37">
        <v>4.5019999999999998</v>
      </c>
      <c r="U70" s="36" t="str">
        <f t="shared" si="11"/>
        <v>S</v>
      </c>
      <c r="V70" s="37">
        <v>14.43</v>
      </c>
      <c r="W70" s="36" t="str">
        <f t="shared" si="12"/>
        <v>S</v>
      </c>
      <c r="X70" s="37">
        <v>8.7940000000000005</v>
      </c>
      <c r="Y70" s="36" t="str">
        <f t="shared" si="13"/>
        <v>S</v>
      </c>
    </row>
    <row r="71" spans="1:25" ht="18" customHeight="1" x14ac:dyDescent="0.25">
      <c r="A71" s="31">
        <v>270</v>
      </c>
      <c r="B71" s="32" t="s">
        <v>193</v>
      </c>
      <c r="C71" s="32" t="s">
        <v>194</v>
      </c>
      <c r="D71" s="32" t="s">
        <v>159</v>
      </c>
      <c r="E71" s="32" t="s">
        <v>83</v>
      </c>
      <c r="F71" s="32" t="s">
        <v>84</v>
      </c>
      <c r="G71" s="32" t="s">
        <v>29</v>
      </c>
      <c r="H71" s="32"/>
      <c r="I71" s="32" t="s">
        <v>31</v>
      </c>
      <c r="J71" s="33">
        <v>8</v>
      </c>
      <c r="K71" s="34">
        <v>0.65</v>
      </c>
      <c r="L71" s="35">
        <v>0.88400000000000001</v>
      </c>
      <c r="M71" s="36" t="str">
        <f t="shared" si="7"/>
        <v>H</v>
      </c>
      <c r="N71" s="35">
        <v>10.2592</v>
      </c>
      <c r="O71" s="36" t="str">
        <f t="shared" si="8"/>
        <v>M</v>
      </c>
      <c r="P71" s="35">
        <v>69.305599999999998</v>
      </c>
      <c r="Q71" s="36" t="str">
        <f t="shared" si="9"/>
        <v>M</v>
      </c>
      <c r="R71" s="37">
        <v>2.6360000000000001</v>
      </c>
      <c r="S71" s="36" t="str">
        <f t="shared" si="10"/>
        <v>S</v>
      </c>
      <c r="T71" s="37">
        <v>3.57</v>
      </c>
      <c r="U71" s="36" t="str">
        <f t="shared" si="11"/>
        <v>S</v>
      </c>
      <c r="V71" s="37">
        <v>10.54</v>
      </c>
      <c r="W71" s="36" t="str">
        <f t="shared" si="12"/>
        <v>S</v>
      </c>
      <c r="X71" s="37">
        <v>11.97</v>
      </c>
      <c r="Y71" s="36" t="str">
        <f t="shared" si="13"/>
        <v>S</v>
      </c>
    </row>
    <row r="72" spans="1:25" ht="18" customHeight="1" x14ac:dyDescent="0.25">
      <c r="A72" s="31">
        <v>271</v>
      </c>
      <c r="B72" s="32" t="s">
        <v>195</v>
      </c>
      <c r="C72" s="32" t="s">
        <v>196</v>
      </c>
      <c r="D72" s="32" t="s">
        <v>103</v>
      </c>
      <c r="E72" s="32" t="s">
        <v>104</v>
      </c>
      <c r="F72" s="32" t="s">
        <v>84</v>
      </c>
      <c r="G72" s="32" t="s">
        <v>29</v>
      </c>
      <c r="H72" s="32"/>
      <c r="I72" s="32" t="s">
        <v>31</v>
      </c>
      <c r="J72" s="33">
        <v>8</v>
      </c>
      <c r="K72" s="34">
        <v>0.77</v>
      </c>
      <c r="L72" s="35">
        <v>0.68</v>
      </c>
      <c r="M72" s="36" t="str">
        <f t="shared" si="7"/>
        <v>M</v>
      </c>
      <c r="N72" s="35">
        <v>7.6943999999999999</v>
      </c>
      <c r="O72" s="36" t="str">
        <f t="shared" si="8"/>
        <v>L</v>
      </c>
      <c r="P72" s="35">
        <v>56.467199999999998</v>
      </c>
      <c r="Q72" s="36" t="str">
        <f t="shared" si="9"/>
        <v>L</v>
      </c>
      <c r="R72" s="37">
        <v>1.966</v>
      </c>
      <c r="S72" s="36" t="str">
        <f t="shared" si="10"/>
        <v>S</v>
      </c>
      <c r="T72" s="37">
        <v>2.2799999999999998</v>
      </c>
      <c r="U72" s="36" t="str">
        <f t="shared" si="11"/>
        <v>S</v>
      </c>
      <c r="V72" s="37">
        <v>10.39</v>
      </c>
      <c r="W72" s="36" t="str">
        <f t="shared" si="12"/>
        <v>S</v>
      </c>
      <c r="X72" s="37">
        <v>10.28</v>
      </c>
      <c r="Y72" s="36" t="str">
        <f t="shared" si="13"/>
        <v>S</v>
      </c>
    </row>
    <row r="73" spans="1:25" ht="18" customHeight="1" x14ac:dyDescent="0.25">
      <c r="A73" s="31">
        <v>272</v>
      </c>
      <c r="B73" s="32" t="s">
        <v>197</v>
      </c>
      <c r="C73" s="32" t="s">
        <v>198</v>
      </c>
      <c r="D73" s="32" t="s">
        <v>159</v>
      </c>
      <c r="E73" s="32" t="s">
        <v>83</v>
      </c>
      <c r="F73" s="32" t="s">
        <v>84</v>
      </c>
      <c r="G73" s="32" t="s">
        <v>29</v>
      </c>
      <c r="H73" s="32" t="s">
        <v>199</v>
      </c>
      <c r="I73" s="32" t="s">
        <v>31</v>
      </c>
      <c r="J73" s="33">
        <v>8</v>
      </c>
      <c r="K73" s="34">
        <v>0.55000000000000004</v>
      </c>
      <c r="L73" s="35">
        <v>1.0880000000000001</v>
      </c>
      <c r="M73" s="36" t="str">
        <f t="shared" si="7"/>
        <v>H</v>
      </c>
      <c r="N73" s="35">
        <v>5.1295999999999999</v>
      </c>
      <c r="O73" s="36" t="str">
        <f t="shared" si="8"/>
        <v>L</v>
      </c>
      <c r="P73" s="35">
        <v>91.990399999999994</v>
      </c>
      <c r="Q73" s="36" t="str">
        <f t="shared" si="9"/>
        <v>M</v>
      </c>
      <c r="R73" s="37">
        <v>1.962</v>
      </c>
      <c r="S73" s="36" t="str">
        <f t="shared" si="10"/>
        <v>S</v>
      </c>
      <c r="T73" s="37">
        <v>1.8680000000000001</v>
      </c>
      <c r="U73" s="36" t="str">
        <f t="shared" si="11"/>
        <v>S</v>
      </c>
      <c r="V73" s="37">
        <v>8.1440000000000001</v>
      </c>
      <c r="W73" s="36" t="str">
        <f t="shared" si="12"/>
        <v>S</v>
      </c>
      <c r="X73" s="37">
        <v>9.8559999999999999</v>
      </c>
      <c r="Y73" s="36" t="str">
        <f t="shared" si="13"/>
        <v>S</v>
      </c>
    </row>
    <row r="74" spans="1:25" ht="18" customHeight="1" x14ac:dyDescent="0.25">
      <c r="A74" s="31">
        <v>273</v>
      </c>
      <c r="B74" s="32" t="s">
        <v>200</v>
      </c>
      <c r="C74" s="32" t="s">
        <v>201</v>
      </c>
      <c r="D74" s="32" t="s">
        <v>103</v>
      </c>
      <c r="E74" s="32" t="s">
        <v>104</v>
      </c>
      <c r="F74" s="32" t="s">
        <v>84</v>
      </c>
      <c r="G74" s="32" t="s">
        <v>29</v>
      </c>
      <c r="H74" s="32"/>
      <c r="I74" s="32" t="s">
        <v>31</v>
      </c>
      <c r="J74" s="33">
        <v>7.6</v>
      </c>
      <c r="K74" s="34">
        <v>0.7</v>
      </c>
      <c r="L74" s="35">
        <v>0.76</v>
      </c>
      <c r="M74" s="36" t="str">
        <f t="shared" si="7"/>
        <v>H</v>
      </c>
      <c r="N74" s="35">
        <v>17.440639999999998</v>
      </c>
      <c r="O74" s="36" t="str">
        <f t="shared" si="8"/>
        <v>M</v>
      </c>
      <c r="P74" s="35">
        <v>76.812799999999996</v>
      </c>
      <c r="Q74" s="36" t="str">
        <f t="shared" si="9"/>
        <v>M</v>
      </c>
      <c r="R74" s="37">
        <v>1.25</v>
      </c>
      <c r="S74" s="36" t="str">
        <f t="shared" si="10"/>
        <v>S</v>
      </c>
      <c r="T74" s="37">
        <v>4.3639999999999999</v>
      </c>
      <c r="U74" s="36" t="str">
        <f t="shared" si="11"/>
        <v>S</v>
      </c>
      <c r="V74" s="37">
        <v>16.16</v>
      </c>
      <c r="W74" s="36" t="str">
        <f t="shared" si="12"/>
        <v>S</v>
      </c>
      <c r="X74" s="37">
        <v>14.43</v>
      </c>
      <c r="Y74" s="36" t="str">
        <f t="shared" si="13"/>
        <v>S</v>
      </c>
    </row>
    <row r="75" spans="1:25" ht="18" customHeight="1" x14ac:dyDescent="0.25">
      <c r="A75" s="31">
        <v>274</v>
      </c>
      <c r="B75" s="32" t="s">
        <v>202</v>
      </c>
      <c r="C75" s="32" t="s">
        <v>203</v>
      </c>
      <c r="D75" s="32" t="s">
        <v>152</v>
      </c>
      <c r="E75" s="32" t="s">
        <v>83</v>
      </c>
      <c r="F75" s="32" t="s">
        <v>84</v>
      </c>
      <c r="G75" s="32" t="s">
        <v>29</v>
      </c>
      <c r="H75" s="32" t="s">
        <v>204</v>
      </c>
      <c r="I75" s="32" t="s">
        <v>31</v>
      </c>
      <c r="J75" s="33">
        <v>7.4</v>
      </c>
      <c r="K75" s="34">
        <v>0.81</v>
      </c>
      <c r="L75" s="35">
        <v>1.292</v>
      </c>
      <c r="M75" s="36" t="str">
        <f t="shared" si="7"/>
        <v>H</v>
      </c>
      <c r="N75" s="35">
        <v>61.555199999999999</v>
      </c>
      <c r="O75" s="36" t="str">
        <f t="shared" si="8"/>
        <v>H</v>
      </c>
      <c r="P75" s="35">
        <v>113.53279999999999</v>
      </c>
      <c r="Q75" s="36" t="str">
        <f t="shared" si="9"/>
        <v>M</v>
      </c>
      <c r="R75" s="37">
        <v>5.1840000000000002</v>
      </c>
      <c r="S75" s="36" t="str">
        <f t="shared" si="10"/>
        <v>S</v>
      </c>
      <c r="T75" s="37">
        <v>7.0119999999999996</v>
      </c>
      <c r="U75" s="36" t="str">
        <f t="shared" si="11"/>
        <v>S</v>
      </c>
      <c r="V75" s="37">
        <v>12.46</v>
      </c>
      <c r="W75" s="36" t="str">
        <f t="shared" si="12"/>
        <v>S</v>
      </c>
      <c r="X75" s="37">
        <v>14.67</v>
      </c>
      <c r="Y75" s="36" t="str">
        <f t="shared" si="13"/>
        <v>S</v>
      </c>
    </row>
    <row r="76" spans="1:25" ht="18" customHeight="1" x14ac:dyDescent="0.25">
      <c r="A76" s="31">
        <v>275</v>
      </c>
      <c r="B76" s="32" t="s">
        <v>161</v>
      </c>
      <c r="C76" s="32"/>
      <c r="D76" s="32" t="s">
        <v>205</v>
      </c>
      <c r="E76" s="32" t="s">
        <v>84</v>
      </c>
      <c r="F76" s="32" t="s">
        <v>84</v>
      </c>
      <c r="G76" s="32" t="s">
        <v>29</v>
      </c>
      <c r="H76" s="32" t="s">
        <v>206</v>
      </c>
      <c r="I76" s="32" t="s">
        <v>31</v>
      </c>
      <c r="J76" s="33">
        <v>8</v>
      </c>
      <c r="K76" s="34">
        <v>0.62</v>
      </c>
      <c r="L76" s="35">
        <v>1.02</v>
      </c>
      <c r="M76" s="36" t="str">
        <f t="shared" si="7"/>
        <v>H</v>
      </c>
      <c r="N76" s="35">
        <v>25.648</v>
      </c>
      <c r="O76" s="36" t="str">
        <f t="shared" si="8"/>
        <v>H</v>
      </c>
      <c r="P76" s="35">
        <v>71.536000000000001</v>
      </c>
      <c r="Q76" s="36" t="str">
        <f t="shared" si="9"/>
        <v>M</v>
      </c>
      <c r="R76" s="37">
        <v>1.234</v>
      </c>
      <c r="S76" s="36" t="str">
        <f t="shared" si="10"/>
        <v>S</v>
      </c>
      <c r="T76" s="37">
        <v>2.4580000000000002</v>
      </c>
      <c r="U76" s="36" t="str">
        <f t="shared" si="11"/>
        <v>S</v>
      </c>
      <c r="V76" s="37">
        <v>7.08</v>
      </c>
      <c r="W76" s="36" t="str">
        <f t="shared" si="12"/>
        <v>S</v>
      </c>
      <c r="X76" s="37">
        <v>10.07</v>
      </c>
      <c r="Y76" s="36" t="str">
        <f t="shared" si="13"/>
        <v>S</v>
      </c>
    </row>
    <row r="77" spans="1:25" ht="18" customHeight="1" x14ac:dyDescent="0.25">
      <c r="A77" s="31">
        <v>276</v>
      </c>
      <c r="B77" s="32" t="s">
        <v>207</v>
      </c>
      <c r="C77" s="32" t="s">
        <v>208</v>
      </c>
      <c r="D77" s="32" t="s">
        <v>103</v>
      </c>
      <c r="E77" s="32" t="s">
        <v>104</v>
      </c>
      <c r="F77" s="32" t="s">
        <v>84</v>
      </c>
      <c r="G77" s="32" t="s">
        <v>29</v>
      </c>
      <c r="H77" s="32"/>
      <c r="I77" s="32" t="s">
        <v>31</v>
      </c>
      <c r="J77" s="33">
        <v>8</v>
      </c>
      <c r="K77" s="34">
        <v>0.6</v>
      </c>
      <c r="L77" s="35">
        <v>0.88400000000000001</v>
      </c>
      <c r="M77" s="36" t="str">
        <f t="shared" si="7"/>
        <v>H</v>
      </c>
      <c r="N77" s="35">
        <v>33.342399999999998</v>
      </c>
      <c r="O77" s="36" t="str">
        <f t="shared" si="8"/>
        <v>H</v>
      </c>
      <c r="P77" s="35">
        <v>81.1648</v>
      </c>
      <c r="Q77" s="36" t="str">
        <f t="shared" si="9"/>
        <v>M</v>
      </c>
      <c r="R77" s="37">
        <v>1.8340000000000001</v>
      </c>
      <c r="S77" s="36" t="str">
        <f t="shared" si="10"/>
        <v>S</v>
      </c>
      <c r="T77" s="37">
        <v>1.8280000000000001</v>
      </c>
      <c r="U77" s="36" t="str">
        <f t="shared" si="11"/>
        <v>S</v>
      </c>
      <c r="V77" s="37">
        <v>6.65</v>
      </c>
      <c r="W77" s="36" t="str">
        <f t="shared" si="12"/>
        <v>S</v>
      </c>
      <c r="X77" s="37">
        <v>11.31</v>
      </c>
      <c r="Y77" s="36" t="str">
        <f t="shared" si="13"/>
        <v>S</v>
      </c>
    </row>
    <row r="78" spans="1:25" ht="18" customHeight="1" x14ac:dyDescent="0.25">
      <c r="A78" s="31">
        <v>277</v>
      </c>
      <c r="B78" s="32" t="s">
        <v>197</v>
      </c>
      <c r="C78" s="32" t="s">
        <v>198</v>
      </c>
      <c r="D78" s="32" t="s">
        <v>159</v>
      </c>
      <c r="E78" s="32" t="s">
        <v>83</v>
      </c>
      <c r="F78" s="32" t="s">
        <v>84</v>
      </c>
      <c r="G78" s="32" t="s">
        <v>29</v>
      </c>
      <c r="H78" s="32" t="s">
        <v>79</v>
      </c>
      <c r="I78" s="32" t="s">
        <v>31</v>
      </c>
      <c r="J78" s="33">
        <v>7.9</v>
      </c>
      <c r="K78" s="34">
        <v>0.85</v>
      </c>
      <c r="L78" s="35">
        <v>0.61199999999999999</v>
      </c>
      <c r="M78" s="36" t="str">
        <f t="shared" si="7"/>
        <v>M</v>
      </c>
      <c r="N78" s="35">
        <v>105.66976</v>
      </c>
      <c r="O78" s="36" t="str">
        <f t="shared" si="8"/>
        <v>H</v>
      </c>
      <c r="P78" s="35">
        <v>63.92</v>
      </c>
      <c r="Q78" s="36" t="str">
        <f t="shared" si="9"/>
        <v>M</v>
      </c>
      <c r="R78" s="37">
        <v>1.992</v>
      </c>
      <c r="S78" s="36" t="str">
        <f t="shared" si="10"/>
        <v>S</v>
      </c>
      <c r="T78" s="37">
        <v>3.6520000000000001</v>
      </c>
      <c r="U78" s="36" t="str">
        <f t="shared" si="11"/>
        <v>S</v>
      </c>
      <c r="V78" s="37">
        <v>11.79</v>
      </c>
      <c r="W78" s="36" t="str">
        <f t="shared" si="12"/>
        <v>S</v>
      </c>
      <c r="X78" s="37">
        <v>10.68</v>
      </c>
      <c r="Y78" s="36" t="str">
        <f t="shared" si="13"/>
        <v>S</v>
      </c>
    </row>
    <row r="79" spans="1:25" ht="18" customHeight="1" x14ac:dyDescent="0.25">
      <c r="A79" s="31">
        <v>278</v>
      </c>
      <c r="B79" s="32" t="s">
        <v>209</v>
      </c>
      <c r="C79" s="32" t="s">
        <v>208</v>
      </c>
      <c r="D79" s="32" t="s">
        <v>152</v>
      </c>
      <c r="E79" s="32" t="s">
        <v>83</v>
      </c>
      <c r="F79" s="32" t="s">
        <v>84</v>
      </c>
      <c r="G79" s="32" t="s">
        <v>29</v>
      </c>
      <c r="H79" s="32" t="s">
        <v>210</v>
      </c>
      <c r="I79" s="32" t="s">
        <v>31</v>
      </c>
      <c r="J79" s="33">
        <v>7.8</v>
      </c>
      <c r="K79" s="34">
        <v>0.76</v>
      </c>
      <c r="L79" s="35">
        <v>0.76</v>
      </c>
      <c r="M79" s="36" t="str">
        <f t="shared" si="7"/>
        <v>H</v>
      </c>
      <c r="N79" s="35">
        <v>20.5184</v>
      </c>
      <c r="O79" s="36" t="str">
        <f t="shared" si="8"/>
        <v>M</v>
      </c>
      <c r="P79" s="35">
        <v>107.6576</v>
      </c>
      <c r="Q79" s="36" t="str">
        <f t="shared" si="9"/>
        <v>M</v>
      </c>
      <c r="R79" s="37">
        <v>2.1459999999999999</v>
      </c>
      <c r="S79" s="36" t="str">
        <f t="shared" si="10"/>
        <v>S</v>
      </c>
      <c r="T79" s="37">
        <v>6.024</v>
      </c>
      <c r="U79" s="36" t="str">
        <f t="shared" si="11"/>
        <v>S</v>
      </c>
      <c r="V79" s="37">
        <v>5.9560000000000004</v>
      </c>
      <c r="W79" s="36" t="str">
        <f t="shared" si="12"/>
        <v>S</v>
      </c>
      <c r="X79" s="37">
        <v>10.84</v>
      </c>
      <c r="Y79" s="36" t="str">
        <f t="shared" si="13"/>
        <v>S</v>
      </c>
    </row>
    <row r="80" spans="1:25" ht="18" customHeight="1" x14ac:dyDescent="0.25">
      <c r="A80" s="31">
        <v>279</v>
      </c>
      <c r="B80" s="32" t="s">
        <v>191</v>
      </c>
      <c r="C80" s="32"/>
      <c r="D80" s="32" t="s">
        <v>159</v>
      </c>
      <c r="E80" s="32" t="s">
        <v>83</v>
      </c>
      <c r="F80" s="32" t="s">
        <v>84</v>
      </c>
      <c r="G80" s="32" t="s">
        <v>29</v>
      </c>
      <c r="H80" s="32" t="s">
        <v>211</v>
      </c>
      <c r="I80" s="32" t="s">
        <v>31</v>
      </c>
      <c r="J80" s="33">
        <v>8.1999999999999993</v>
      </c>
      <c r="K80" s="34">
        <v>0.9</v>
      </c>
      <c r="L80" s="35">
        <v>0.88400000000000001</v>
      </c>
      <c r="M80" s="36" t="str">
        <f t="shared" si="7"/>
        <v>H</v>
      </c>
      <c r="N80" s="35">
        <v>25.648</v>
      </c>
      <c r="O80" s="36" t="str">
        <f t="shared" si="8"/>
        <v>H</v>
      </c>
      <c r="P80" s="35">
        <v>77.302400000000006</v>
      </c>
      <c r="Q80" s="36" t="str">
        <f t="shared" si="9"/>
        <v>M</v>
      </c>
      <c r="R80" s="37">
        <v>2.2400000000000002</v>
      </c>
      <c r="S80" s="36" t="str">
        <f t="shared" si="10"/>
        <v>S</v>
      </c>
      <c r="T80" s="37">
        <v>4.2140000000000004</v>
      </c>
      <c r="U80" s="36" t="str">
        <f t="shared" si="11"/>
        <v>S</v>
      </c>
      <c r="V80" s="37">
        <v>14.37</v>
      </c>
      <c r="W80" s="36" t="str">
        <f t="shared" si="12"/>
        <v>S</v>
      </c>
      <c r="X80" s="37">
        <v>11.89</v>
      </c>
      <c r="Y80" s="36" t="str">
        <f t="shared" si="13"/>
        <v>S</v>
      </c>
    </row>
    <row r="81" spans="1:25" ht="18" customHeight="1" x14ac:dyDescent="0.25">
      <c r="A81" s="31">
        <v>280</v>
      </c>
      <c r="B81" s="32" t="s">
        <v>212</v>
      </c>
      <c r="C81" s="32" t="s">
        <v>213</v>
      </c>
      <c r="D81" s="32" t="s">
        <v>214</v>
      </c>
      <c r="E81" s="32" t="s">
        <v>104</v>
      </c>
      <c r="F81" s="32" t="s">
        <v>84</v>
      </c>
      <c r="G81" s="32" t="s">
        <v>29</v>
      </c>
      <c r="H81" s="32" t="s">
        <v>215</v>
      </c>
      <c r="I81" s="32" t="s">
        <v>31</v>
      </c>
      <c r="J81" s="33">
        <v>8.1999999999999993</v>
      </c>
      <c r="K81" s="34">
        <v>0.52</v>
      </c>
      <c r="L81" s="35">
        <v>1.02</v>
      </c>
      <c r="M81" s="36" t="str">
        <f t="shared" si="7"/>
        <v>H</v>
      </c>
      <c r="N81" s="35">
        <v>5.1295999999999999</v>
      </c>
      <c r="O81" s="36" t="str">
        <f t="shared" si="8"/>
        <v>L</v>
      </c>
      <c r="P81" s="35">
        <v>120.5504</v>
      </c>
      <c r="Q81" s="36" t="str">
        <f t="shared" si="9"/>
        <v>M</v>
      </c>
      <c r="R81" s="37">
        <v>0.94</v>
      </c>
      <c r="S81" s="36" t="str">
        <f t="shared" si="10"/>
        <v>S</v>
      </c>
      <c r="T81" s="37">
        <v>2.0059999999999998</v>
      </c>
      <c r="U81" s="36" t="str">
        <f t="shared" si="11"/>
        <v>S</v>
      </c>
      <c r="V81" s="37">
        <v>10.15</v>
      </c>
      <c r="W81" s="36" t="str">
        <f t="shared" si="12"/>
        <v>S</v>
      </c>
      <c r="X81" s="37">
        <v>8.42</v>
      </c>
      <c r="Y81" s="36" t="str">
        <f t="shared" si="13"/>
        <v>S</v>
      </c>
    </row>
    <row r="82" spans="1:25" ht="18" customHeight="1" x14ac:dyDescent="0.25">
      <c r="A82" s="31">
        <v>281</v>
      </c>
      <c r="B82" s="32" t="s">
        <v>184</v>
      </c>
      <c r="C82" s="32"/>
      <c r="D82" s="32" t="s">
        <v>159</v>
      </c>
      <c r="E82" s="32" t="s">
        <v>83</v>
      </c>
      <c r="F82" s="32" t="s">
        <v>84</v>
      </c>
      <c r="G82" s="32" t="s">
        <v>29</v>
      </c>
      <c r="H82" s="32" t="s">
        <v>216</v>
      </c>
      <c r="I82" s="32" t="s">
        <v>31</v>
      </c>
      <c r="J82" s="33">
        <v>7.5</v>
      </c>
      <c r="K82" s="34">
        <v>0.99</v>
      </c>
      <c r="L82" s="35">
        <v>1.02</v>
      </c>
      <c r="M82" s="36" t="str">
        <f t="shared" si="7"/>
        <v>H</v>
      </c>
      <c r="N82" s="35">
        <v>87.203199999999995</v>
      </c>
      <c r="O82" s="36" t="str">
        <f t="shared" si="8"/>
        <v>H</v>
      </c>
      <c r="P82" s="35">
        <v>116.6336</v>
      </c>
      <c r="Q82" s="36" t="str">
        <f t="shared" si="9"/>
        <v>M</v>
      </c>
      <c r="R82" s="37">
        <v>0.81799999999999995</v>
      </c>
      <c r="S82" s="36" t="str">
        <f t="shared" si="10"/>
        <v>S</v>
      </c>
      <c r="T82" s="37">
        <v>4.3099999999999996</v>
      </c>
      <c r="U82" s="36" t="str">
        <f t="shared" si="11"/>
        <v>S</v>
      </c>
      <c r="V82" s="37">
        <v>13.67</v>
      </c>
      <c r="W82" s="36" t="str">
        <f t="shared" si="12"/>
        <v>S</v>
      </c>
      <c r="X82" s="37">
        <v>15.62</v>
      </c>
      <c r="Y82" s="36" t="str">
        <f t="shared" si="13"/>
        <v>S</v>
      </c>
    </row>
    <row r="83" spans="1:25" ht="18" customHeight="1" x14ac:dyDescent="0.25">
      <c r="A83" s="31">
        <v>282</v>
      </c>
      <c r="B83" s="32" t="s">
        <v>217</v>
      </c>
      <c r="C83" s="32" t="s">
        <v>218</v>
      </c>
      <c r="D83" s="32" t="s">
        <v>152</v>
      </c>
      <c r="E83" s="32" t="s">
        <v>83</v>
      </c>
      <c r="F83" s="32" t="s">
        <v>84</v>
      </c>
      <c r="G83" s="32" t="s">
        <v>29</v>
      </c>
      <c r="H83" s="32" t="s">
        <v>219</v>
      </c>
      <c r="I83" s="32" t="s">
        <v>31</v>
      </c>
      <c r="J83" s="33">
        <v>8</v>
      </c>
      <c r="K83" s="34">
        <v>0.53</v>
      </c>
      <c r="L83" s="35">
        <v>1.02</v>
      </c>
      <c r="M83" s="36" t="str">
        <f t="shared" si="7"/>
        <v>H</v>
      </c>
      <c r="N83" s="35">
        <v>15.3888</v>
      </c>
      <c r="O83" s="36" t="str">
        <f t="shared" si="8"/>
        <v>M</v>
      </c>
      <c r="P83" s="35">
        <v>95.308800000000005</v>
      </c>
      <c r="Q83" s="36" t="str">
        <f t="shared" si="9"/>
        <v>M</v>
      </c>
      <c r="R83" s="37">
        <v>2.556</v>
      </c>
      <c r="S83" s="36" t="str">
        <f t="shared" si="10"/>
        <v>S</v>
      </c>
      <c r="T83" s="37">
        <v>3.7759999999999998</v>
      </c>
      <c r="U83" s="36" t="str">
        <f t="shared" si="11"/>
        <v>S</v>
      </c>
      <c r="V83" s="37">
        <v>8.9939999999999998</v>
      </c>
      <c r="W83" s="36" t="str">
        <f t="shared" si="12"/>
        <v>S</v>
      </c>
      <c r="X83" s="37">
        <v>11.5</v>
      </c>
      <c r="Y83" s="36" t="str">
        <f t="shared" si="13"/>
        <v>S</v>
      </c>
    </row>
    <row r="84" spans="1:25" ht="18" customHeight="1" x14ac:dyDescent="0.25">
      <c r="A84" s="31">
        <v>283</v>
      </c>
      <c r="B84" s="32" t="s">
        <v>220</v>
      </c>
      <c r="C84" s="32" t="s">
        <v>158</v>
      </c>
      <c r="D84" s="32" t="s">
        <v>159</v>
      </c>
      <c r="E84" s="32" t="s">
        <v>83</v>
      </c>
      <c r="F84" s="32" t="s">
        <v>84</v>
      </c>
      <c r="G84" s="32" t="s">
        <v>29</v>
      </c>
      <c r="H84" s="32"/>
      <c r="I84" s="32" t="s">
        <v>31</v>
      </c>
      <c r="J84" s="33">
        <v>8</v>
      </c>
      <c r="K84" s="34">
        <v>0.76</v>
      </c>
      <c r="L84" s="35">
        <v>0.88400000000000001</v>
      </c>
      <c r="M84" s="36" t="str">
        <f t="shared" si="7"/>
        <v>H</v>
      </c>
      <c r="N84" s="35">
        <v>17.953600000000002</v>
      </c>
      <c r="O84" s="36" t="str">
        <f t="shared" si="8"/>
        <v>M</v>
      </c>
      <c r="P84" s="35">
        <v>111.1392</v>
      </c>
      <c r="Q84" s="36" t="str">
        <f t="shared" si="9"/>
        <v>M</v>
      </c>
      <c r="R84" s="37">
        <v>1.0760000000000001</v>
      </c>
      <c r="S84" s="36" t="str">
        <f t="shared" si="10"/>
        <v>S</v>
      </c>
      <c r="T84" s="37">
        <v>1.8819999999999999</v>
      </c>
      <c r="U84" s="36" t="str">
        <f t="shared" si="11"/>
        <v>S</v>
      </c>
      <c r="V84" s="37">
        <v>10.18</v>
      </c>
      <c r="W84" s="36" t="str">
        <f t="shared" si="12"/>
        <v>S</v>
      </c>
      <c r="X84" s="37">
        <v>8.19</v>
      </c>
      <c r="Y84" s="36" t="str">
        <f t="shared" si="13"/>
        <v>S</v>
      </c>
    </row>
    <row r="85" spans="1:25" ht="18" customHeight="1" x14ac:dyDescent="0.25">
      <c r="A85" s="31">
        <v>284</v>
      </c>
      <c r="B85" s="32" t="s">
        <v>221</v>
      </c>
      <c r="C85" s="32" t="s">
        <v>222</v>
      </c>
      <c r="D85" s="32" t="s">
        <v>181</v>
      </c>
      <c r="E85" s="32" t="s">
        <v>84</v>
      </c>
      <c r="F85" s="32" t="s">
        <v>84</v>
      </c>
      <c r="G85" s="32" t="s">
        <v>29</v>
      </c>
      <c r="H85" s="32"/>
      <c r="I85" s="32" t="s">
        <v>31</v>
      </c>
      <c r="J85" s="33">
        <v>7.7</v>
      </c>
      <c r="K85" s="34">
        <v>0.7</v>
      </c>
      <c r="L85" s="35">
        <v>1.02</v>
      </c>
      <c r="M85" s="36" t="str">
        <f t="shared" si="7"/>
        <v>H</v>
      </c>
      <c r="N85" s="35">
        <v>69.249600000000001</v>
      </c>
      <c r="O85" s="36" t="str">
        <f t="shared" si="8"/>
        <v>H</v>
      </c>
      <c r="P85" s="35">
        <v>46.185600000000001</v>
      </c>
      <c r="Q85" s="36" t="str">
        <f t="shared" si="9"/>
        <v>L</v>
      </c>
      <c r="R85" s="37">
        <v>3.0979999999999999</v>
      </c>
      <c r="S85" s="36" t="str">
        <f t="shared" si="10"/>
        <v>S</v>
      </c>
      <c r="T85" s="37">
        <v>5.0919999999999996</v>
      </c>
      <c r="U85" s="36" t="str">
        <f t="shared" si="11"/>
        <v>S</v>
      </c>
      <c r="V85" s="37">
        <v>14.04</v>
      </c>
      <c r="W85" s="36" t="str">
        <f t="shared" si="12"/>
        <v>S</v>
      </c>
      <c r="X85" s="37">
        <v>15.9</v>
      </c>
      <c r="Y85" s="36" t="str">
        <f t="shared" si="13"/>
        <v>S</v>
      </c>
    </row>
    <row r="86" spans="1:25" ht="18" customHeight="1" x14ac:dyDescent="0.25">
      <c r="A86" s="31">
        <v>285</v>
      </c>
      <c r="B86" s="32" t="s">
        <v>184</v>
      </c>
      <c r="C86" s="32"/>
      <c r="D86" s="32" t="s">
        <v>159</v>
      </c>
      <c r="E86" s="32" t="s">
        <v>83</v>
      </c>
      <c r="F86" s="32" t="s">
        <v>84</v>
      </c>
      <c r="G86" s="32" t="s">
        <v>29</v>
      </c>
      <c r="H86" s="32" t="s">
        <v>223</v>
      </c>
      <c r="I86" s="32" t="s">
        <v>31</v>
      </c>
      <c r="J86" s="33">
        <v>8</v>
      </c>
      <c r="K86" s="34">
        <v>0.57999999999999996</v>
      </c>
      <c r="L86" s="35">
        <v>1.1559999999999999</v>
      </c>
      <c r="M86" s="36" t="str">
        <f t="shared" si="7"/>
        <v>H</v>
      </c>
      <c r="N86" s="35">
        <v>66.684799999999996</v>
      </c>
      <c r="O86" s="36" t="str">
        <f t="shared" si="8"/>
        <v>H</v>
      </c>
      <c r="P86" s="35">
        <v>94.764799999999994</v>
      </c>
      <c r="Q86" s="36" t="str">
        <f t="shared" si="9"/>
        <v>M</v>
      </c>
      <c r="R86" s="37">
        <v>1.456</v>
      </c>
      <c r="S86" s="36" t="str">
        <f t="shared" si="10"/>
        <v>S</v>
      </c>
      <c r="T86" s="37">
        <v>1.84</v>
      </c>
      <c r="U86" s="36" t="str">
        <f t="shared" si="11"/>
        <v>S</v>
      </c>
      <c r="V86" s="37">
        <v>12.25</v>
      </c>
      <c r="W86" s="36" t="str">
        <f t="shared" si="12"/>
        <v>S</v>
      </c>
      <c r="X86" s="37">
        <v>9.2520000000000007</v>
      </c>
      <c r="Y86" s="36" t="str">
        <f t="shared" si="13"/>
        <v>S</v>
      </c>
    </row>
    <row r="87" spans="1:25" ht="18" customHeight="1" x14ac:dyDescent="0.25">
      <c r="A87" s="31">
        <v>286</v>
      </c>
      <c r="B87" s="32" t="s">
        <v>224</v>
      </c>
      <c r="C87" s="32"/>
      <c r="D87" s="32" t="s">
        <v>225</v>
      </c>
      <c r="E87" s="32" t="s">
        <v>83</v>
      </c>
      <c r="F87" s="32" t="s">
        <v>84</v>
      </c>
      <c r="G87" s="32" t="s">
        <v>29</v>
      </c>
      <c r="H87" s="32" t="s">
        <v>226</v>
      </c>
      <c r="I87" s="32" t="s">
        <v>31</v>
      </c>
      <c r="J87" s="33">
        <v>7.4</v>
      </c>
      <c r="K87" s="34">
        <v>0.94</v>
      </c>
      <c r="L87" s="35">
        <v>0.76</v>
      </c>
      <c r="M87" s="36" t="str">
        <f t="shared" si="7"/>
        <v>H</v>
      </c>
      <c r="N87" s="35">
        <v>71.814400000000006</v>
      </c>
      <c r="O87" s="36" t="str">
        <f t="shared" si="8"/>
        <v>H</v>
      </c>
      <c r="P87" s="35">
        <v>84.972800000000007</v>
      </c>
      <c r="Q87" s="36" t="str">
        <f t="shared" si="9"/>
        <v>M</v>
      </c>
      <c r="R87" s="37">
        <v>5.516</v>
      </c>
      <c r="S87" s="36" t="str">
        <f t="shared" si="10"/>
        <v>S</v>
      </c>
      <c r="T87" s="37">
        <v>8.1639999999999997</v>
      </c>
      <c r="U87" s="36" t="str">
        <f t="shared" si="11"/>
        <v>S</v>
      </c>
      <c r="V87" s="37">
        <v>10.63</v>
      </c>
      <c r="W87" s="36" t="str">
        <f t="shared" si="12"/>
        <v>S</v>
      </c>
      <c r="X87" s="37">
        <v>2.08</v>
      </c>
      <c r="Y87" s="36" t="str">
        <f t="shared" si="13"/>
        <v>S</v>
      </c>
    </row>
    <row r="88" spans="1:25" ht="18" customHeight="1" x14ac:dyDescent="0.25">
      <c r="A88" s="31">
        <v>287</v>
      </c>
      <c r="B88" s="32" t="s">
        <v>227</v>
      </c>
      <c r="C88" s="32"/>
      <c r="D88" s="32" t="s">
        <v>152</v>
      </c>
      <c r="E88" s="32" t="s">
        <v>83</v>
      </c>
      <c r="F88" s="32" t="s">
        <v>84</v>
      </c>
      <c r="G88" s="32" t="s">
        <v>29</v>
      </c>
      <c r="H88" s="32" t="s">
        <v>228</v>
      </c>
      <c r="I88" s="32" t="s">
        <v>31</v>
      </c>
      <c r="J88" s="33">
        <v>8.1999999999999993</v>
      </c>
      <c r="K88" s="34">
        <v>0.62</v>
      </c>
      <c r="L88" s="35">
        <v>0.47599999999999998</v>
      </c>
      <c r="M88" s="36" t="str">
        <f t="shared" si="7"/>
        <v>L</v>
      </c>
      <c r="N88" s="35">
        <v>7.6943999999999999</v>
      </c>
      <c r="O88" s="36" t="str">
        <f t="shared" si="8"/>
        <v>L</v>
      </c>
      <c r="P88" s="35">
        <v>62.015999999999998</v>
      </c>
      <c r="Q88" s="36" t="str">
        <f t="shared" si="9"/>
        <v>M</v>
      </c>
      <c r="R88" s="37">
        <v>1.8660000000000001</v>
      </c>
      <c r="S88" s="36" t="str">
        <f t="shared" si="10"/>
        <v>S</v>
      </c>
      <c r="T88" s="37">
        <v>5.9020000000000001</v>
      </c>
      <c r="U88" s="36" t="str">
        <f t="shared" si="11"/>
        <v>S</v>
      </c>
      <c r="V88" s="37">
        <v>10.39</v>
      </c>
      <c r="W88" s="36" t="str">
        <f t="shared" si="12"/>
        <v>S</v>
      </c>
      <c r="X88" s="37">
        <v>8.8059999999999992</v>
      </c>
      <c r="Y88" s="36" t="str">
        <f t="shared" si="13"/>
        <v>S</v>
      </c>
    </row>
    <row r="89" spans="1:25" ht="18" customHeight="1" x14ac:dyDescent="0.25">
      <c r="A89" s="31">
        <v>288</v>
      </c>
      <c r="B89" s="32" t="s">
        <v>229</v>
      </c>
      <c r="C89" s="32" t="s">
        <v>230</v>
      </c>
      <c r="D89" s="32" t="s">
        <v>152</v>
      </c>
      <c r="E89" s="32" t="s">
        <v>83</v>
      </c>
      <c r="F89" s="32" t="s">
        <v>84</v>
      </c>
      <c r="G89" s="32" t="s">
        <v>29</v>
      </c>
      <c r="H89" s="32" t="s">
        <v>231</v>
      </c>
      <c r="I89" s="32" t="s">
        <v>31</v>
      </c>
      <c r="J89" s="33">
        <v>8</v>
      </c>
      <c r="K89" s="34">
        <v>0.37</v>
      </c>
      <c r="L89" s="35">
        <v>0.76</v>
      </c>
      <c r="M89" s="36" t="str">
        <f t="shared" si="7"/>
        <v>H</v>
      </c>
      <c r="N89" s="35">
        <v>25.648</v>
      </c>
      <c r="O89" s="36" t="str">
        <f t="shared" si="8"/>
        <v>H</v>
      </c>
      <c r="P89" s="35">
        <v>76.867199999999997</v>
      </c>
      <c r="Q89" s="36" t="str">
        <f t="shared" si="9"/>
        <v>M</v>
      </c>
      <c r="R89" s="37">
        <v>1.8979999999999999</v>
      </c>
      <c r="S89" s="36" t="str">
        <f t="shared" si="10"/>
        <v>S</v>
      </c>
      <c r="T89" s="37">
        <v>3.1019999999999999</v>
      </c>
      <c r="U89" s="36" t="str">
        <f t="shared" si="11"/>
        <v>S</v>
      </c>
      <c r="V89" s="37">
        <v>7.444</v>
      </c>
      <c r="W89" s="36" t="str">
        <f t="shared" si="12"/>
        <v>S</v>
      </c>
      <c r="X89" s="37">
        <v>8.7100000000000009</v>
      </c>
      <c r="Y89" s="36" t="str">
        <f t="shared" si="13"/>
        <v>S</v>
      </c>
    </row>
    <row r="90" spans="1:25" ht="18" customHeight="1" x14ac:dyDescent="0.25">
      <c r="A90" s="31">
        <v>289</v>
      </c>
      <c r="B90" s="32" t="s">
        <v>232</v>
      </c>
      <c r="C90" s="32" t="s">
        <v>233</v>
      </c>
      <c r="D90" s="32" t="s">
        <v>159</v>
      </c>
      <c r="E90" s="32" t="s">
        <v>83</v>
      </c>
      <c r="F90" s="32" t="s">
        <v>84</v>
      </c>
      <c r="G90" s="32" t="s">
        <v>29</v>
      </c>
      <c r="H90" s="32" t="s">
        <v>234</v>
      </c>
      <c r="I90" s="32" t="s">
        <v>31</v>
      </c>
      <c r="J90" s="33">
        <v>7.4</v>
      </c>
      <c r="K90" s="34">
        <v>1.36</v>
      </c>
      <c r="L90" s="35">
        <v>0.76</v>
      </c>
      <c r="M90" s="36" t="str">
        <f t="shared" si="7"/>
        <v>H</v>
      </c>
      <c r="N90" s="35">
        <v>30.7776</v>
      </c>
      <c r="O90" s="36" t="str">
        <f t="shared" si="8"/>
        <v>H</v>
      </c>
      <c r="P90" s="35">
        <v>258.94400000000002</v>
      </c>
      <c r="Q90" s="36" t="str">
        <f t="shared" si="9"/>
        <v>H</v>
      </c>
      <c r="R90" s="37">
        <v>1.266</v>
      </c>
      <c r="S90" s="36" t="str">
        <f t="shared" si="10"/>
        <v>S</v>
      </c>
      <c r="T90" s="37">
        <v>3.6240000000000001</v>
      </c>
      <c r="U90" s="36" t="str">
        <f t="shared" si="11"/>
        <v>S</v>
      </c>
      <c r="V90" s="37">
        <v>15.68</v>
      </c>
      <c r="W90" s="36" t="str">
        <f t="shared" si="12"/>
        <v>S</v>
      </c>
      <c r="X90" s="37">
        <v>16.18</v>
      </c>
      <c r="Y90" s="36" t="str">
        <f t="shared" si="13"/>
        <v>S</v>
      </c>
    </row>
    <row r="91" spans="1:25" ht="18" customHeight="1" x14ac:dyDescent="0.25">
      <c r="A91" s="31">
        <v>290</v>
      </c>
      <c r="B91" s="32" t="s">
        <v>235</v>
      </c>
      <c r="C91" s="32" t="s">
        <v>236</v>
      </c>
      <c r="D91" s="32" t="s">
        <v>124</v>
      </c>
      <c r="E91" s="32" t="s">
        <v>104</v>
      </c>
      <c r="F91" s="32" t="s">
        <v>84</v>
      </c>
      <c r="G91" s="32" t="s">
        <v>29</v>
      </c>
      <c r="H91" s="32"/>
      <c r="I91" s="32" t="s">
        <v>31</v>
      </c>
      <c r="J91" s="33">
        <v>7.9</v>
      </c>
      <c r="K91" s="34">
        <v>0.64</v>
      </c>
      <c r="L91" s="35">
        <v>0.76</v>
      </c>
      <c r="M91" s="36" t="str">
        <f t="shared" si="7"/>
        <v>H</v>
      </c>
      <c r="N91" s="35">
        <v>17.953600000000002</v>
      </c>
      <c r="O91" s="36" t="str">
        <f t="shared" si="8"/>
        <v>M</v>
      </c>
      <c r="P91" s="35">
        <v>55.433599999999998</v>
      </c>
      <c r="Q91" s="36" t="str">
        <f t="shared" si="9"/>
        <v>L</v>
      </c>
      <c r="R91" s="37">
        <v>2.42</v>
      </c>
      <c r="S91" s="36" t="str">
        <f t="shared" si="10"/>
        <v>S</v>
      </c>
      <c r="T91" s="37">
        <v>4.0759999999999996</v>
      </c>
      <c r="U91" s="36" t="str">
        <f t="shared" si="11"/>
        <v>S</v>
      </c>
      <c r="V91" s="37">
        <v>17.170000000000002</v>
      </c>
      <c r="W91" s="36" t="str">
        <f t="shared" si="12"/>
        <v>S</v>
      </c>
      <c r="X91" s="37">
        <v>8.9860000000000007</v>
      </c>
      <c r="Y91" s="36" t="str">
        <f t="shared" si="13"/>
        <v>S</v>
      </c>
    </row>
    <row r="92" spans="1:25" ht="18" customHeight="1" x14ac:dyDescent="0.25">
      <c r="A92" s="31">
        <v>291</v>
      </c>
      <c r="B92" s="32" t="s">
        <v>237</v>
      </c>
      <c r="C92" s="32"/>
      <c r="D92" s="32" t="s">
        <v>159</v>
      </c>
      <c r="E92" s="32" t="s">
        <v>83</v>
      </c>
      <c r="F92" s="32" t="s">
        <v>84</v>
      </c>
      <c r="G92" s="32" t="s">
        <v>29</v>
      </c>
      <c r="H92" s="32"/>
      <c r="I92" s="32" t="s">
        <v>31</v>
      </c>
      <c r="J92" s="33">
        <v>7.5</v>
      </c>
      <c r="K92" s="34">
        <v>1.1100000000000001</v>
      </c>
      <c r="L92" s="35">
        <v>0.76</v>
      </c>
      <c r="M92" s="36" t="str">
        <f t="shared" si="7"/>
        <v>H</v>
      </c>
      <c r="N92" s="35">
        <v>117.9808</v>
      </c>
      <c r="O92" s="36" t="str">
        <f t="shared" si="8"/>
        <v>H</v>
      </c>
      <c r="P92" s="35">
        <v>76.758399999999995</v>
      </c>
      <c r="Q92" s="36" t="str">
        <f t="shared" si="9"/>
        <v>M</v>
      </c>
      <c r="R92" s="37">
        <v>1.6180000000000001</v>
      </c>
      <c r="S92" s="36" t="str">
        <f t="shared" si="10"/>
        <v>S</v>
      </c>
      <c r="T92" s="37">
        <v>5.53</v>
      </c>
      <c r="U92" s="36" t="str">
        <f t="shared" si="11"/>
        <v>S</v>
      </c>
      <c r="V92" s="37">
        <v>15.8</v>
      </c>
      <c r="W92" s="36" t="str">
        <f t="shared" si="12"/>
        <v>S</v>
      </c>
      <c r="X92" s="37">
        <v>4.6900000000000004</v>
      </c>
      <c r="Y92" s="36" t="str">
        <f t="shared" si="13"/>
        <v>S</v>
      </c>
    </row>
    <row r="93" spans="1:25" ht="18" customHeight="1" x14ac:dyDescent="0.25">
      <c r="A93" s="31">
        <v>292</v>
      </c>
      <c r="B93" s="32" t="s">
        <v>238</v>
      </c>
      <c r="C93" s="32"/>
      <c r="D93" s="32" t="s">
        <v>239</v>
      </c>
      <c r="E93" s="32"/>
      <c r="F93" s="32" t="s">
        <v>240</v>
      </c>
      <c r="G93" s="32" t="s">
        <v>241</v>
      </c>
      <c r="H93" s="32"/>
      <c r="I93" s="32"/>
      <c r="J93" s="33">
        <v>8.3000000000000007</v>
      </c>
      <c r="K93" s="34">
        <v>0.42</v>
      </c>
      <c r="L93" s="35">
        <v>0.27200000000000002</v>
      </c>
      <c r="M93" s="36" t="str">
        <f t="shared" si="7"/>
        <v>L</v>
      </c>
      <c r="N93" s="35">
        <v>49.75712</v>
      </c>
      <c r="O93" s="36" t="str">
        <f t="shared" si="8"/>
        <v>H</v>
      </c>
      <c r="P93" s="35">
        <v>75.017600000000002</v>
      </c>
      <c r="Q93" s="36" t="str">
        <f t="shared" si="9"/>
        <v>M</v>
      </c>
      <c r="R93" s="37">
        <v>2.1640000000000001</v>
      </c>
      <c r="S93" s="36" t="str">
        <f t="shared" si="10"/>
        <v>S</v>
      </c>
      <c r="T93" s="37">
        <v>2.02</v>
      </c>
      <c r="U93" s="36" t="str">
        <f t="shared" si="11"/>
        <v>S</v>
      </c>
      <c r="V93" s="37">
        <v>20.22</v>
      </c>
      <c r="W93" s="36" t="str">
        <f t="shared" si="12"/>
        <v>S</v>
      </c>
      <c r="X93" s="37">
        <v>9.468</v>
      </c>
      <c r="Y93" s="36" t="str">
        <f t="shared" si="13"/>
        <v>S</v>
      </c>
    </row>
    <row r="94" spans="1:25" ht="18" customHeight="1" x14ac:dyDescent="0.25">
      <c r="A94" s="31">
        <v>293</v>
      </c>
      <c r="B94" s="38" t="s">
        <v>242</v>
      </c>
      <c r="C94" s="39"/>
      <c r="D94" s="38" t="s">
        <v>243</v>
      </c>
      <c r="E94" s="38" t="s">
        <v>244</v>
      </c>
      <c r="F94" s="38" t="s">
        <v>245</v>
      </c>
      <c r="G94" s="39" t="s">
        <v>246</v>
      </c>
      <c r="H94" s="38">
        <v>211</v>
      </c>
      <c r="I94" s="38" t="s">
        <v>247</v>
      </c>
      <c r="J94" s="33">
        <v>8.1999999999999993</v>
      </c>
      <c r="K94" s="34">
        <v>0.42</v>
      </c>
      <c r="L94" s="35">
        <v>1.0880000000000001</v>
      </c>
      <c r="M94" s="36" t="str">
        <f t="shared" si="7"/>
        <v>H</v>
      </c>
      <c r="N94" s="35">
        <v>5.1295999999999999</v>
      </c>
      <c r="O94" s="36" t="str">
        <f t="shared" si="8"/>
        <v>L</v>
      </c>
      <c r="P94" s="35">
        <v>557.49120000000005</v>
      </c>
      <c r="Q94" s="36" t="str">
        <f t="shared" si="9"/>
        <v>H</v>
      </c>
      <c r="R94" s="37">
        <v>3.01</v>
      </c>
      <c r="S94" s="36" t="str">
        <f t="shared" si="10"/>
        <v>S</v>
      </c>
      <c r="T94" s="37">
        <v>2.794</v>
      </c>
      <c r="U94" s="36" t="str">
        <f t="shared" si="11"/>
        <v>S</v>
      </c>
      <c r="V94" s="37">
        <v>8.0359999999999996</v>
      </c>
      <c r="W94" s="36" t="str">
        <f t="shared" si="12"/>
        <v>S</v>
      </c>
      <c r="X94" s="37">
        <v>11.81</v>
      </c>
      <c r="Y94" s="36" t="str">
        <f t="shared" si="13"/>
        <v>S</v>
      </c>
    </row>
    <row r="95" spans="1:25" ht="18" customHeight="1" x14ac:dyDescent="0.25">
      <c r="A95" s="31">
        <v>294</v>
      </c>
      <c r="B95" s="38" t="s">
        <v>248</v>
      </c>
      <c r="C95" s="39"/>
      <c r="D95" s="38" t="s">
        <v>243</v>
      </c>
      <c r="E95" s="38" t="s">
        <v>244</v>
      </c>
      <c r="F95" s="38" t="s">
        <v>245</v>
      </c>
      <c r="G95" s="39" t="s">
        <v>246</v>
      </c>
      <c r="H95" s="38">
        <v>109</v>
      </c>
      <c r="I95" s="38" t="s">
        <v>247</v>
      </c>
      <c r="J95" s="33">
        <v>8.1999999999999993</v>
      </c>
      <c r="K95" s="34">
        <v>0.5</v>
      </c>
      <c r="L95" s="35">
        <v>1.224</v>
      </c>
      <c r="M95" s="36" t="str">
        <f t="shared" si="7"/>
        <v>H</v>
      </c>
      <c r="N95" s="35">
        <v>5.1295999999999999</v>
      </c>
      <c r="O95" s="36" t="str">
        <f t="shared" si="8"/>
        <v>L</v>
      </c>
      <c r="P95" s="35">
        <v>550.69119999999998</v>
      </c>
      <c r="Q95" s="36" t="str">
        <f t="shared" si="9"/>
        <v>H</v>
      </c>
      <c r="R95" s="37">
        <v>3.21</v>
      </c>
      <c r="S95" s="36" t="str">
        <f t="shared" si="10"/>
        <v>S</v>
      </c>
      <c r="T95" s="37">
        <v>2.7440000000000002</v>
      </c>
      <c r="U95" s="36" t="str">
        <f t="shared" si="11"/>
        <v>S</v>
      </c>
      <c r="V95" s="37">
        <v>8.4019999999999992</v>
      </c>
      <c r="W95" s="36" t="str">
        <f t="shared" si="12"/>
        <v>S</v>
      </c>
      <c r="X95" s="37">
        <v>11.66</v>
      </c>
      <c r="Y95" s="36" t="str">
        <f t="shared" si="13"/>
        <v>S</v>
      </c>
    </row>
    <row r="96" spans="1:25" ht="18" customHeight="1" x14ac:dyDescent="0.25">
      <c r="A96" s="31">
        <v>295</v>
      </c>
      <c r="B96" s="38" t="s">
        <v>249</v>
      </c>
      <c r="C96" s="39"/>
      <c r="D96" s="38" t="s">
        <v>250</v>
      </c>
      <c r="E96" s="38" t="s">
        <v>244</v>
      </c>
      <c r="F96" s="38" t="s">
        <v>245</v>
      </c>
      <c r="G96" s="39" t="s">
        <v>246</v>
      </c>
      <c r="H96" s="38">
        <v>151</v>
      </c>
      <c r="I96" s="38" t="s">
        <v>247</v>
      </c>
      <c r="J96" s="33">
        <v>8.1</v>
      </c>
      <c r="K96" s="34">
        <v>0.5</v>
      </c>
      <c r="L96" s="35">
        <v>1.224</v>
      </c>
      <c r="M96" s="36" t="str">
        <f t="shared" si="7"/>
        <v>H</v>
      </c>
      <c r="N96" s="35">
        <v>5.1295999999999999</v>
      </c>
      <c r="O96" s="36" t="str">
        <f t="shared" si="8"/>
        <v>L</v>
      </c>
      <c r="P96" s="35">
        <v>370.35520000000002</v>
      </c>
      <c r="Q96" s="36" t="str">
        <f t="shared" si="9"/>
        <v>H</v>
      </c>
      <c r="R96" s="37">
        <v>2.8079999999999998</v>
      </c>
      <c r="S96" s="36" t="str">
        <f t="shared" si="10"/>
        <v>S</v>
      </c>
      <c r="T96" s="37">
        <v>2.968</v>
      </c>
      <c r="U96" s="36" t="str">
        <f t="shared" si="11"/>
        <v>S</v>
      </c>
      <c r="V96" s="37">
        <v>6.8940000000000001</v>
      </c>
      <c r="W96" s="36" t="str">
        <f t="shared" si="12"/>
        <v>S</v>
      </c>
      <c r="X96" s="37">
        <v>9.48</v>
      </c>
      <c r="Y96" s="36" t="str">
        <f t="shared" si="13"/>
        <v>S</v>
      </c>
    </row>
    <row r="97" spans="1:25" ht="18" customHeight="1" x14ac:dyDescent="0.25">
      <c r="A97" s="31">
        <v>296</v>
      </c>
      <c r="B97" s="38" t="s">
        <v>251</v>
      </c>
      <c r="C97" s="39"/>
      <c r="D97" s="38" t="s">
        <v>250</v>
      </c>
      <c r="E97" s="38" t="s">
        <v>244</v>
      </c>
      <c r="F97" s="38" t="s">
        <v>245</v>
      </c>
      <c r="G97" s="39" t="s">
        <v>246</v>
      </c>
      <c r="H97" s="38" t="s">
        <v>252</v>
      </c>
      <c r="I97" s="38" t="s">
        <v>247</v>
      </c>
      <c r="J97" s="33">
        <v>8.1999999999999993</v>
      </c>
      <c r="K97" s="34">
        <v>0.5</v>
      </c>
      <c r="L97" s="35">
        <v>0.68</v>
      </c>
      <c r="M97" s="36" t="str">
        <f t="shared" si="7"/>
        <v>M</v>
      </c>
      <c r="N97" s="35">
        <v>28.212800000000001</v>
      </c>
      <c r="O97" s="36" t="str">
        <f t="shared" si="8"/>
        <v>H</v>
      </c>
      <c r="P97" s="35">
        <v>552.43200000000002</v>
      </c>
      <c r="Q97" s="36" t="str">
        <f t="shared" si="9"/>
        <v>H</v>
      </c>
      <c r="R97" s="37">
        <v>3.0539999999999998</v>
      </c>
      <c r="S97" s="36" t="str">
        <f t="shared" si="10"/>
        <v>S</v>
      </c>
      <c r="T97" s="37">
        <v>2.8439999999999999</v>
      </c>
      <c r="U97" s="36" t="str">
        <f t="shared" si="11"/>
        <v>S</v>
      </c>
      <c r="V97" s="37">
        <v>7.9960000000000004</v>
      </c>
      <c r="W97" s="36" t="str">
        <f t="shared" si="12"/>
        <v>S</v>
      </c>
      <c r="X97" s="37">
        <v>8.48</v>
      </c>
      <c r="Y97" s="36" t="str">
        <f t="shared" si="13"/>
        <v>S</v>
      </c>
    </row>
    <row r="98" spans="1:25" ht="18" customHeight="1" x14ac:dyDescent="0.25">
      <c r="A98" s="31">
        <v>297</v>
      </c>
      <c r="B98" s="38" t="s">
        <v>253</v>
      </c>
      <c r="C98" s="39"/>
      <c r="D98" s="38" t="s">
        <v>250</v>
      </c>
      <c r="E98" s="38" t="s">
        <v>244</v>
      </c>
      <c r="F98" s="38" t="s">
        <v>245</v>
      </c>
      <c r="G98" s="39" t="s">
        <v>246</v>
      </c>
      <c r="H98" s="38" t="s">
        <v>254</v>
      </c>
      <c r="I98" s="38" t="s">
        <v>247</v>
      </c>
      <c r="J98" s="33">
        <v>8.1999999999999993</v>
      </c>
      <c r="K98" s="34">
        <v>0.66</v>
      </c>
      <c r="L98" s="35">
        <v>1.0880000000000001</v>
      </c>
      <c r="M98" s="36" t="str">
        <f t="shared" si="7"/>
        <v>H</v>
      </c>
      <c r="N98" s="35">
        <v>101.05312000000001</v>
      </c>
      <c r="O98" s="36" t="str">
        <f t="shared" si="8"/>
        <v>H</v>
      </c>
      <c r="P98" s="35">
        <v>544.9248</v>
      </c>
      <c r="Q98" s="36" t="str">
        <f t="shared" si="9"/>
        <v>H</v>
      </c>
      <c r="R98" s="37">
        <v>2.9740000000000002</v>
      </c>
      <c r="S98" s="36" t="str">
        <f t="shared" si="10"/>
        <v>S</v>
      </c>
      <c r="T98" s="37">
        <v>2.968</v>
      </c>
      <c r="U98" s="36" t="str">
        <f t="shared" si="11"/>
        <v>S</v>
      </c>
      <c r="V98" s="37">
        <v>7.8319999999999999</v>
      </c>
      <c r="W98" s="36" t="str">
        <f t="shared" si="12"/>
        <v>S</v>
      </c>
      <c r="X98" s="37">
        <v>11.93</v>
      </c>
      <c r="Y98" s="36" t="str">
        <f t="shared" si="13"/>
        <v>S</v>
      </c>
    </row>
    <row r="99" spans="1:25" ht="18" customHeight="1" x14ac:dyDescent="0.25">
      <c r="A99" s="31">
        <v>298</v>
      </c>
      <c r="B99" s="38" t="s">
        <v>255</v>
      </c>
      <c r="C99" s="39"/>
      <c r="D99" s="38" t="s">
        <v>250</v>
      </c>
      <c r="E99" s="38" t="s">
        <v>244</v>
      </c>
      <c r="F99" s="38" t="s">
        <v>245</v>
      </c>
      <c r="G99" s="39" t="s">
        <v>246</v>
      </c>
      <c r="H99" s="38">
        <v>209</v>
      </c>
      <c r="I99" s="38" t="s">
        <v>247</v>
      </c>
      <c r="J99" s="33">
        <v>8.1999999999999993</v>
      </c>
      <c r="K99" s="34">
        <v>0.57999999999999996</v>
      </c>
      <c r="L99" s="35">
        <v>0.95199999999999996</v>
      </c>
      <c r="M99" s="36" t="str">
        <f t="shared" si="7"/>
        <v>H</v>
      </c>
      <c r="N99" s="35">
        <v>86.177279999999996</v>
      </c>
      <c r="O99" s="36" t="str">
        <f t="shared" si="8"/>
        <v>H</v>
      </c>
      <c r="P99" s="35">
        <v>395.488</v>
      </c>
      <c r="Q99" s="36" t="str">
        <f t="shared" si="9"/>
        <v>H</v>
      </c>
      <c r="R99" s="37">
        <v>2.8839999999999999</v>
      </c>
      <c r="S99" s="36" t="str">
        <f t="shared" si="10"/>
        <v>S</v>
      </c>
      <c r="T99" s="37">
        <v>2.6819999999999999</v>
      </c>
      <c r="U99" s="36" t="str">
        <f t="shared" si="11"/>
        <v>S</v>
      </c>
      <c r="V99" s="37">
        <v>7.6280000000000001</v>
      </c>
      <c r="W99" s="36" t="str">
        <f t="shared" si="12"/>
        <v>S</v>
      </c>
      <c r="X99" s="37">
        <v>12.16</v>
      </c>
      <c r="Y99" s="36" t="str">
        <f t="shared" si="13"/>
        <v>S</v>
      </c>
    </row>
    <row r="100" spans="1:25" ht="18" customHeight="1" x14ac:dyDescent="0.25">
      <c r="A100" s="31">
        <v>299</v>
      </c>
      <c r="B100" s="38" t="s">
        <v>256</v>
      </c>
      <c r="C100" s="39"/>
      <c r="D100" s="38" t="s">
        <v>250</v>
      </c>
      <c r="E100" s="38" t="s">
        <v>244</v>
      </c>
      <c r="F100" s="38" t="s">
        <v>245</v>
      </c>
      <c r="G100" s="39" t="s">
        <v>246</v>
      </c>
      <c r="H100" s="38">
        <v>113</v>
      </c>
      <c r="I100" s="38" t="s">
        <v>247</v>
      </c>
      <c r="J100" s="33">
        <v>8.1999999999999993</v>
      </c>
      <c r="K100" s="34">
        <v>0.5</v>
      </c>
      <c r="L100" s="35">
        <v>0.95199999999999996</v>
      </c>
      <c r="M100" s="36" t="str">
        <f t="shared" si="7"/>
        <v>H</v>
      </c>
      <c r="N100" s="35">
        <v>86.177279999999996</v>
      </c>
      <c r="O100" s="36" t="str">
        <f t="shared" si="8"/>
        <v>H</v>
      </c>
      <c r="P100" s="35">
        <v>360.61759999999998</v>
      </c>
      <c r="Q100" s="36" t="str">
        <f t="shared" si="9"/>
        <v>H</v>
      </c>
      <c r="R100" s="37">
        <v>2.9039999999999999</v>
      </c>
      <c r="S100" s="36" t="str">
        <f t="shared" si="10"/>
        <v>S</v>
      </c>
      <c r="T100" s="37">
        <v>2.7559999999999998</v>
      </c>
      <c r="U100" s="36" t="str">
        <f t="shared" si="11"/>
        <v>S</v>
      </c>
      <c r="V100" s="37">
        <v>6.202</v>
      </c>
      <c r="W100" s="36" t="str">
        <f t="shared" si="12"/>
        <v>S</v>
      </c>
      <c r="X100" s="37">
        <v>2.0499999999999998</v>
      </c>
      <c r="Y100" s="36" t="str">
        <f t="shared" si="13"/>
        <v>S</v>
      </c>
    </row>
    <row r="101" spans="1:25" ht="18" customHeight="1" x14ac:dyDescent="0.25">
      <c r="A101" s="31">
        <v>300</v>
      </c>
      <c r="B101" s="38" t="s">
        <v>257</v>
      </c>
      <c r="C101" s="39"/>
      <c r="D101" s="38" t="s">
        <v>250</v>
      </c>
      <c r="E101" s="38" t="s">
        <v>244</v>
      </c>
      <c r="F101" s="38" t="s">
        <v>245</v>
      </c>
      <c r="G101" s="39" t="s">
        <v>246</v>
      </c>
      <c r="H101" s="38">
        <v>142</v>
      </c>
      <c r="I101" s="38" t="s">
        <v>247</v>
      </c>
      <c r="J101" s="33">
        <v>8.1999999999999993</v>
      </c>
      <c r="K101" s="34">
        <v>0.57999999999999996</v>
      </c>
      <c r="L101" s="35">
        <v>0.99</v>
      </c>
      <c r="M101" s="36" t="str">
        <f t="shared" si="7"/>
        <v>H</v>
      </c>
      <c r="N101" s="35">
        <v>5.1295999999999999</v>
      </c>
      <c r="O101" s="36" t="str">
        <f t="shared" si="8"/>
        <v>L</v>
      </c>
      <c r="P101" s="35">
        <v>409.95839999999998</v>
      </c>
      <c r="Q101" s="36" t="str">
        <f t="shared" si="9"/>
        <v>H</v>
      </c>
      <c r="R101" s="37">
        <v>3.7839999999999998</v>
      </c>
      <c r="S101" s="36" t="str">
        <f t="shared" si="10"/>
        <v>S</v>
      </c>
      <c r="T101" s="37">
        <v>2.77</v>
      </c>
      <c r="U101" s="36" t="str">
        <f t="shared" si="11"/>
        <v>S</v>
      </c>
      <c r="V101" s="37">
        <v>8.1180000000000003</v>
      </c>
      <c r="W101" s="36" t="str">
        <f t="shared" si="12"/>
        <v>S</v>
      </c>
      <c r="X101" s="37">
        <v>11.31</v>
      </c>
      <c r="Y101" s="36" t="str">
        <f t="shared" si="13"/>
        <v>S</v>
      </c>
    </row>
    <row r="102" spans="1:25" ht="18" customHeight="1" x14ac:dyDescent="0.25">
      <c r="A102" s="31">
        <v>301</v>
      </c>
      <c r="B102" s="38" t="s">
        <v>258</v>
      </c>
      <c r="C102" s="39"/>
      <c r="D102" s="38" t="s">
        <v>250</v>
      </c>
      <c r="E102" s="38" t="s">
        <v>244</v>
      </c>
      <c r="F102" s="38" t="s">
        <v>245</v>
      </c>
      <c r="G102" s="39" t="s">
        <v>246</v>
      </c>
      <c r="H102" s="38">
        <v>232</v>
      </c>
      <c r="I102" s="38" t="s">
        <v>247</v>
      </c>
      <c r="J102" s="33">
        <v>8.1999999999999993</v>
      </c>
      <c r="K102" s="34">
        <v>0.57999999999999996</v>
      </c>
      <c r="L102" s="35">
        <v>1.224</v>
      </c>
      <c r="M102" s="36" t="str">
        <f t="shared" si="7"/>
        <v>H</v>
      </c>
      <c r="N102" s="35">
        <v>5.1295999999999999</v>
      </c>
      <c r="O102" s="36" t="str">
        <f t="shared" si="8"/>
        <v>L</v>
      </c>
      <c r="P102" s="35">
        <v>415.18079999999998</v>
      </c>
      <c r="Q102" s="36" t="str">
        <f t="shared" si="9"/>
        <v>H</v>
      </c>
      <c r="R102" s="37">
        <v>4.5039999999999996</v>
      </c>
      <c r="S102" s="36" t="str">
        <f t="shared" si="10"/>
        <v>S</v>
      </c>
      <c r="T102" s="37">
        <v>2.968</v>
      </c>
      <c r="U102" s="36" t="str">
        <f t="shared" si="11"/>
        <v>S</v>
      </c>
      <c r="V102" s="37">
        <v>8.3620000000000001</v>
      </c>
      <c r="W102" s="36" t="str">
        <f t="shared" si="12"/>
        <v>S</v>
      </c>
      <c r="X102" s="37">
        <v>12.09</v>
      </c>
      <c r="Y102" s="36" t="str">
        <f t="shared" si="13"/>
        <v>S</v>
      </c>
    </row>
    <row r="103" spans="1:25" ht="18" customHeight="1" x14ac:dyDescent="0.25">
      <c r="A103" s="31">
        <v>302</v>
      </c>
      <c r="B103" s="38" t="s">
        <v>259</v>
      </c>
      <c r="C103" s="39"/>
      <c r="D103" s="38" t="s">
        <v>250</v>
      </c>
      <c r="E103" s="38" t="s">
        <v>244</v>
      </c>
      <c r="F103" s="38" t="s">
        <v>245</v>
      </c>
      <c r="G103" s="39" t="s">
        <v>246</v>
      </c>
      <c r="H103" s="38">
        <v>305</v>
      </c>
      <c r="I103" s="38" t="s">
        <v>247</v>
      </c>
      <c r="J103" s="33">
        <v>8.1999999999999993</v>
      </c>
      <c r="K103" s="34">
        <v>0.78</v>
      </c>
      <c r="L103" s="35">
        <v>0.68</v>
      </c>
      <c r="M103" s="36" t="str">
        <f t="shared" si="7"/>
        <v>M</v>
      </c>
      <c r="N103" s="35">
        <v>28.212800000000001</v>
      </c>
      <c r="O103" s="36" t="str">
        <f t="shared" si="8"/>
        <v>H</v>
      </c>
      <c r="P103" s="35">
        <v>157.86879999999999</v>
      </c>
      <c r="Q103" s="36" t="str">
        <f t="shared" si="9"/>
        <v>H</v>
      </c>
      <c r="R103" s="37">
        <v>4.5339999999999998</v>
      </c>
      <c r="S103" s="36" t="str">
        <f t="shared" si="10"/>
        <v>S</v>
      </c>
      <c r="T103" s="37">
        <v>2.956</v>
      </c>
      <c r="U103" s="36" t="str">
        <f t="shared" si="11"/>
        <v>S</v>
      </c>
      <c r="V103" s="37">
        <v>8.3620000000000001</v>
      </c>
      <c r="W103" s="36" t="str">
        <f t="shared" si="12"/>
        <v>S</v>
      </c>
      <c r="X103" s="37">
        <v>11.25</v>
      </c>
      <c r="Y103" s="36" t="str">
        <f t="shared" si="13"/>
        <v>S</v>
      </c>
    </row>
    <row r="104" spans="1:25" ht="18" customHeight="1" x14ac:dyDescent="0.25">
      <c r="A104" s="31">
        <v>303</v>
      </c>
      <c r="B104" s="38" t="s">
        <v>260</v>
      </c>
      <c r="C104" s="39"/>
      <c r="D104" s="38" t="s">
        <v>261</v>
      </c>
      <c r="E104" s="38" t="s">
        <v>244</v>
      </c>
      <c r="F104" s="38" t="s">
        <v>245</v>
      </c>
      <c r="G104" s="39" t="s">
        <v>246</v>
      </c>
      <c r="H104" s="38" t="s">
        <v>254</v>
      </c>
      <c r="I104" s="38" t="s">
        <v>247</v>
      </c>
      <c r="J104" s="33">
        <v>8.1999999999999993</v>
      </c>
      <c r="K104" s="34">
        <v>0.6</v>
      </c>
      <c r="L104" s="35">
        <v>1.224</v>
      </c>
      <c r="M104" s="36" t="str">
        <f t="shared" si="7"/>
        <v>H</v>
      </c>
      <c r="N104" s="35">
        <v>5.1295999999999999</v>
      </c>
      <c r="O104" s="36" t="str">
        <f t="shared" si="8"/>
        <v>L</v>
      </c>
      <c r="P104" s="35">
        <v>334.3424</v>
      </c>
      <c r="Q104" s="36" t="str">
        <f t="shared" si="9"/>
        <v>H</v>
      </c>
      <c r="R104" s="37">
        <v>3.6339999999999999</v>
      </c>
      <c r="S104" s="36" t="str">
        <f t="shared" si="10"/>
        <v>S</v>
      </c>
      <c r="T104" s="37">
        <v>2.8559999999999999</v>
      </c>
      <c r="U104" s="36" t="str">
        <f t="shared" si="11"/>
        <v>S</v>
      </c>
      <c r="V104" s="37">
        <v>8.3620000000000001</v>
      </c>
      <c r="W104" s="36" t="str">
        <f t="shared" si="12"/>
        <v>S</v>
      </c>
      <c r="X104" s="37">
        <v>11.81</v>
      </c>
      <c r="Y104" s="36" t="str">
        <f t="shared" si="13"/>
        <v>S</v>
      </c>
    </row>
    <row r="105" spans="1:25" ht="18" customHeight="1" x14ac:dyDescent="0.25">
      <c r="A105" s="31">
        <v>304</v>
      </c>
      <c r="B105" s="38" t="s">
        <v>262</v>
      </c>
      <c r="C105" s="39"/>
      <c r="D105" s="38" t="s">
        <v>261</v>
      </c>
      <c r="E105" s="38" t="s">
        <v>244</v>
      </c>
      <c r="F105" s="38" t="s">
        <v>245</v>
      </c>
      <c r="G105" s="39" t="s">
        <v>246</v>
      </c>
      <c r="H105" s="38" t="s">
        <v>254</v>
      </c>
      <c r="I105" s="38" t="s">
        <v>247</v>
      </c>
      <c r="J105" s="33">
        <v>8.4</v>
      </c>
      <c r="K105" s="34">
        <v>0.8</v>
      </c>
      <c r="L105" s="35">
        <v>0.68</v>
      </c>
      <c r="M105" s="36" t="str">
        <f t="shared" si="7"/>
        <v>M</v>
      </c>
      <c r="N105" s="35">
        <v>5.1295999999999999</v>
      </c>
      <c r="O105" s="36" t="str">
        <f t="shared" si="8"/>
        <v>L</v>
      </c>
      <c r="P105" s="35">
        <v>136.65280000000001</v>
      </c>
      <c r="Q105" s="36" t="str">
        <f t="shared" si="9"/>
        <v>H</v>
      </c>
      <c r="R105" s="37">
        <v>3.93</v>
      </c>
      <c r="S105" s="36" t="str">
        <f t="shared" si="10"/>
        <v>S</v>
      </c>
      <c r="T105" s="37">
        <v>3.4180000000000001</v>
      </c>
      <c r="U105" s="36" t="str">
        <f t="shared" si="11"/>
        <v>S</v>
      </c>
      <c r="V105" s="37">
        <v>9.6660000000000004</v>
      </c>
      <c r="W105" s="36" t="str">
        <f t="shared" si="12"/>
        <v>S</v>
      </c>
      <c r="X105" s="37">
        <v>10.46</v>
      </c>
      <c r="Y105" s="36" t="str">
        <f t="shared" si="13"/>
        <v>S</v>
      </c>
    </row>
    <row r="106" spans="1:25" ht="18" customHeight="1" x14ac:dyDescent="0.25">
      <c r="A106" s="31">
        <v>305</v>
      </c>
      <c r="B106" s="38" t="s">
        <v>263</v>
      </c>
      <c r="C106" s="39"/>
      <c r="D106" s="38" t="s">
        <v>261</v>
      </c>
      <c r="E106" s="38" t="s">
        <v>244</v>
      </c>
      <c r="F106" s="38" t="s">
        <v>245</v>
      </c>
      <c r="G106" s="39" t="s">
        <v>246</v>
      </c>
      <c r="H106" s="38" t="s">
        <v>254</v>
      </c>
      <c r="I106" s="38" t="s">
        <v>247</v>
      </c>
      <c r="J106" s="33">
        <v>8.6999999999999993</v>
      </c>
      <c r="K106" s="34">
        <v>0.8</v>
      </c>
      <c r="L106" s="35">
        <v>0.54400000000000004</v>
      </c>
      <c r="M106" s="36" t="str">
        <f t="shared" si="7"/>
        <v>M</v>
      </c>
      <c r="N106" s="35">
        <v>20.00544</v>
      </c>
      <c r="O106" s="36" t="str">
        <f t="shared" si="8"/>
        <v>M</v>
      </c>
      <c r="P106" s="35">
        <v>122.4</v>
      </c>
      <c r="Q106" s="36" t="str">
        <f t="shared" si="9"/>
        <v>M</v>
      </c>
      <c r="R106" s="37">
        <v>3.3159999999999998</v>
      </c>
      <c r="S106" s="36" t="str">
        <f t="shared" si="10"/>
        <v>S</v>
      </c>
      <c r="T106" s="37">
        <v>3.7679999999999998</v>
      </c>
      <c r="U106" s="36" t="str">
        <f t="shared" si="11"/>
        <v>S</v>
      </c>
      <c r="V106" s="37">
        <v>11.38</v>
      </c>
      <c r="W106" s="36" t="str">
        <f t="shared" si="12"/>
        <v>S</v>
      </c>
      <c r="X106" s="37">
        <v>9.35</v>
      </c>
      <c r="Y106" s="36" t="str">
        <f t="shared" si="13"/>
        <v>S</v>
      </c>
    </row>
    <row r="107" spans="1:25" ht="18" customHeight="1" x14ac:dyDescent="0.25">
      <c r="A107" s="31">
        <v>306</v>
      </c>
      <c r="B107" s="38" t="s">
        <v>264</v>
      </c>
      <c r="C107" s="39"/>
      <c r="D107" s="38" t="s">
        <v>261</v>
      </c>
      <c r="E107" s="38" t="s">
        <v>244</v>
      </c>
      <c r="F107" s="38" t="s">
        <v>245</v>
      </c>
      <c r="G107" s="39" t="s">
        <v>246</v>
      </c>
      <c r="H107" s="38" t="s">
        <v>254</v>
      </c>
      <c r="I107" s="38" t="s">
        <v>247</v>
      </c>
      <c r="J107" s="33">
        <v>8.6999999999999993</v>
      </c>
      <c r="K107" s="34">
        <v>0.83</v>
      </c>
      <c r="L107" s="35">
        <v>0.81599999999999995</v>
      </c>
      <c r="M107" s="36" t="str">
        <f t="shared" si="7"/>
        <v>H</v>
      </c>
      <c r="N107" s="35">
        <v>27.186879999999999</v>
      </c>
      <c r="O107" s="36" t="str">
        <f t="shared" si="8"/>
        <v>H</v>
      </c>
      <c r="P107" s="35">
        <v>134.63999999999999</v>
      </c>
      <c r="Q107" s="36" t="str">
        <f t="shared" si="9"/>
        <v>M</v>
      </c>
      <c r="R107" s="37">
        <v>3</v>
      </c>
      <c r="S107" s="36" t="str">
        <f t="shared" si="10"/>
        <v>S</v>
      </c>
      <c r="T107" s="37">
        <v>3.38</v>
      </c>
      <c r="U107" s="36" t="str">
        <f t="shared" si="11"/>
        <v>S</v>
      </c>
      <c r="V107" s="37">
        <v>11.3</v>
      </c>
      <c r="W107" s="36" t="str">
        <f t="shared" si="12"/>
        <v>S</v>
      </c>
      <c r="X107" s="37">
        <v>9.5220000000000002</v>
      </c>
      <c r="Y107" s="36" t="str">
        <f t="shared" si="13"/>
        <v>S</v>
      </c>
    </row>
    <row r="108" spans="1:25" ht="18" customHeight="1" x14ac:dyDescent="0.25">
      <c r="A108" s="31">
        <v>307</v>
      </c>
      <c r="B108" s="38" t="s">
        <v>265</v>
      </c>
      <c r="C108" s="39"/>
      <c r="D108" s="38" t="s">
        <v>261</v>
      </c>
      <c r="E108" s="38" t="s">
        <v>244</v>
      </c>
      <c r="F108" s="38" t="s">
        <v>245</v>
      </c>
      <c r="G108" s="39" t="s">
        <v>246</v>
      </c>
      <c r="H108" s="38" t="s">
        <v>266</v>
      </c>
      <c r="I108" s="38" t="s">
        <v>247</v>
      </c>
      <c r="J108" s="33">
        <v>8.6</v>
      </c>
      <c r="K108" s="34">
        <v>0.8</v>
      </c>
      <c r="L108" s="35">
        <v>0.68</v>
      </c>
      <c r="M108" s="36" t="str">
        <f t="shared" si="7"/>
        <v>M</v>
      </c>
      <c r="N108" s="35">
        <v>55.912640000000003</v>
      </c>
      <c r="O108" s="36" t="str">
        <f t="shared" si="8"/>
        <v>H</v>
      </c>
      <c r="P108" s="35">
        <v>143.23519999999999</v>
      </c>
      <c r="Q108" s="36" t="str">
        <f t="shared" si="9"/>
        <v>H</v>
      </c>
      <c r="R108" s="37">
        <v>4.016</v>
      </c>
      <c r="S108" s="36" t="str">
        <f t="shared" si="10"/>
        <v>S</v>
      </c>
      <c r="T108" s="37">
        <v>3.3940000000000001</v>
      </c>
      <c r="U108" s="36" t="str">
        <f t="shared" si="11"/>
        <v>S</v>
      </c>
      <c r="V108" s="37">
        <v>9.952</v>
      </c>
      <c r="W108" s="36" t="str">
        <f t="shared" si="12"/>
        <v>S</v>
      </c>
      <c r="X108" s="37">
        <v>4.2960000000000003</v>
      </c>
      <c r="Y108" s="36" t="str">
        <f t="shared" si="13"/>
        <v>S</v>
      </c>
    </row>
    <row r="109" spans="1:25" ht="18" customHeight="1" x14ac:dyDescent="0.25">
      <c r="A109" s="31">
        <v>308</v>
      </c>
      <c r="B109" s="38" t="s">
        <v>267</v>
      </c>
      <c r="C109" s="39"/>
      <c r="D109" s="38" t="s">
        <v>261</v>
      </c>
      <c r="E109" s="38" t="s">
        <v>244</v>
      </c>
      <c r="F109" s="38" t="s">
        <v>245</v>
      </c>
      <c r="G109" s="39" t="s">
        <v>246</v>
      </c>
      <c r="H109" s="38">
        <v>124</v>
      </c>
      <c r="I109" s="38" t="s">
        <v>247</v>
      </c>
      <c r="J109" s="33">
        <v>8.3000000000000007</v>
      </c>
      <c r="K109" s="34">
        <v>0.84</v>
      </c>
      <c r="L109" s="35">
        <v>0.61199999999999999</v>
      </c>
      <c r="M109" s="36" t="str">
        <f t="shared" si="7"/>
        <v>M</v>
      </c>
      <c r="N109" s="35">
        <v>5.1295999999999999</v>
      </c>
      <c r="O109" s="36" t="str">
        <f t="shared" si="8"/>
        <v>L</v>
      </c>
      <c r="P109" s="35">
        <v>155.91040000000001</v>
      </c>
      <c r="Q109" s="36" t="str">
        <f t="shared" si="9"/>
        <v>H</v>
      </c>
      <c r="R109" s="37">
        <v>4.1779999999999999</v>
      </c>
      <c r="S109" s="36" t="str">
        <f t="shared" si="10"/>
        <v>S</v>
      </c>
      <c r="T109" s="37">
        <v>2.968</v>
      </c>
      <c r="U109" s="36" t="str">
        <f t="shared" si="11"/>
        <v>S</v>
      </c>
      <c r="V109" s="37">
        <v>9.5839999999999996</v>
      </c>
      <c r="W109" s="36" t="str">
        <f t="shared" si="12"/>
        <v>S</v>
      </c>
      <c r="X109" s="37">
        <v>10.91</v>
      </c>
      <c r="Y109" s="36" t="str">
        <f t="shared" si="13"/>
        <v>S</v>
      </c>
    </row>
    <row r="110" spans="1:25" ht="18" customHeight="1" x14ac:dyDescent="0.25">
      <c r="A110" s="31">
        <v>309</v>
      </c>
      <c r="B110" s="38" t="s">
        <v>268</v>
      </c>
      <c r="C110" s="39"/>
      <c r="D110" s="38" t="s">
        <v>261</v>
      </c>
      <c r="E110" s="38" t="s">
        <v>244</v>
      </c>
      <c r="F110" s="38" t="s">
        <v>245</v>
      </c>
      <c r="G110" s="39" t="s">
        <v>246</v>
      </c>
      <c r="H110" s="38">
        <v>329</v>
      </c>
      <c r="I110" s="38" t="s">
        <v>247</v>
      </c>
      <c r="J110" s="33">
        <v>8.1999999999999993</v>
      </c>
      <c r="K110" s="34">
        <v>0.8</v>
      </c>
      <c r="L110" s="35">
        <v>0.88400000000000001</v>
      </c>
      <c r="M110" s="36" t="str">
        <f t="shared" si="7"/>
        <v>H</v>
      </c>
      <c r="N110" s="35">
        <v>60.52928</v>
      </c>
      <c r="O110" s="36" t="str">
        <f t="shared" si="8"/>
        <v>H</v>
      </c>
      <c r="P110" s="35">
        <v>153.89760000000001</v>
      </c>
      <c r="Q110" s="36" t="str">
        <f t="shared" si="9"/>
        <v>H</v>
      </c>
      <c r="R110" s="37">
        <v>5.274</v>
      </c>
      <c r="S110" s="36" t="str">
        <f t="shared" si="10"/>
        <v>S</v>
      </c>
      <c r="T110" s="37">
        <v>3.1440000000000001</v>
      </c>
      <c r="U110" s="36" t="str">
        <f t="shared" si="11"/>
        <v>S</v>
      </c>
      <c r="V110" s="37">
        <v>9.3000000000000007</v>
      </c>
      <c r="W110" s="36" t="str">
        <f t="shared" si="12"/>
        <v>S</v>
      </c>
      <c r="X110" s="37">
        <v>11.24</v>
      </c>
      <c r="Y110" s="36" t="str">
        <f t="shared" si="13"/>
        <v>S</v>
      </c>
    </row>
    <row r="111" spans="1:25" ht="18" customHeight="1" x14ac:dyDescent="0.25">
      <c r="A111" s="31">
        <v>310</v>
      </c>
      <c r="B111" s="38" t="s">
        <v>269</v>
      </c>
      <c r="C111" s="39"/>
      <c r="D111" s="38" t="s">
        <v>261</v>
      </c>
      <c r="E111" s="38" t="s">
        <v>244</v>
      </c>
      <c r="F111" s="38" t="s">
        <v>245</v>
      </c>
      <c r="G111" s="39" t="s">
        <v>246</v>
      </c>
      <c r="H111" s="38" t="s">
        <v>254</v>
      </c>
      <c r="I111" s="38" t="s">
        <v>247</v>
      </c>
      <c r="J111" s="33">
        <v>8.1</v>
      </c>
      <c r="K111" s="34">
        <v>0.8</v>
      </c>
      <c r="L111" s="35">
        <v>0.99</v>
      </c>
      <c r="M111" s="36" t="str">
        <f t="shared" si="7"/>
        <v>H</v>
      </c>
      <c r="N111" s="35">
        <v>29.238720000000001</v>
      </c>
      <c r="O111" s="36" t="str">
        <f t="shared" si="8"/>
        <v>H</v>
      </c>
      <c r="P111" s="35">
        <v>157.65119999999999</v>
      </c>
      <c r="Q111" s="36" t="str">
        <f t="shared" si="9"/>
        <v>H</v>
      </c>
      <c r="R111" s="37">
        <v>4.8159999999999998</v>
      </c>
      <c r="S111" s="36" t="str">
        <f t="shared" si="10"/>
        <v>S</v>
      </c>
      <c r="T111" s="37">
        <v>2.9180000000000001</v>
      </c>
      <c r="U111" s="36" t="str">
        <f t="shared" si="11"/>
        <v>S</v>
      </c>
      <c r="V111" s="37">
        <v>8.6479999999999997</v>
      </c>
      <c r="W111" s="36" t="str">
        <f t="shared" si="12"/>
        <v>S</v>
      </c>
      <c r="X111" s="37">
        <v>11.76</v>
      </c>
      <c r="Y111" s="36" t="str">
        <f t="shared" si="13"/>
        <v>S</v>
      </c>
    </row>
    <row r="112" spans="1:25" ht="18" customHeight="1" x14ac:dyDescent="0.25">
      <c r="A112" s="31">
        <v>311</v>
      </c>
      <c r="B112" s="38" t="s">
        <v>270</v>
      </c>
      <c r="C112" s="39"/>
      <c r="D112" s="38" t="s">
        <v>261</v>
      </c>
      <c r="E112" s="38" t="s">
        <v>244</v>
      </c>
      <c r="F112" s="38" t="s">
        <v>245</v>
      </c>
      <c r="G112" s="39" t="s">
        <v>246</v>
      </c>
      <c r="H112" s="38">
        <v>392</v>
      </c>
      <c r="I112" s="38" t="s">
        <v>247</v>
      </c>
      <c r="J112" s="33">
        <v>8.3000000000000007</v>
      </c>
      <c r="K112" s="34">
        <v>0.74</v>
      </c>
      <c r="L112" s="35">
        <v>0.68</v>
      </c>
      <c r="M112" s="36" t="str">
        <f t="shared" si="7"/>
        <v>M</v>
      </c>
      <c r="N112" s="35">
        <v>5.1295999999999999</v>
      </c>
      <c r="O112" s="36" t="str">
        <f t="shared" si="8"/>
        <v>L</v>
      </c>
      <c r="P112" s="35">
        <v>141.98400000000001</v>
      </c>
      <c r="Q112" s="36" t="str">
        <f t="shared" si="9"/>
        <v>H</v>
      </c>
      <c r="R112" s="37">
        <v>4.5540000000000003</v>
      </c>
      <c r="S112" s="36" t="str">
        <f t="shared" si="10"/>
        <v>S</v>
      </c>
      <c r="T112" s="37">
        <v>2.794</v>
      </c>
      <c r="U112" s="36" t="str">
        <f t="shared" si="11"/>
        <v>S</v>
      </c>
      <c r="V112" s="37">
        <v>9.6660000000000004</v>
      </c>
      <c r="W112" s="36" t="str">
        <f t="shared" si="12"/>
        <v>S</v>
      </c>
      <c r="X112" s="37">
        <v>10.44</v>
      </c>
      <c r="Y112" s="36" t="str">
        <f t="shared" si="13"/>
        <v>S</v>
      </c>
    </row>
    <row r="113" spans="1:25" ht="18" customHeight="1" x14ac:dyDescent="0.25">
      <c r="A113" s="31">
        <v>312</v>
      </c>
      <c r="B113" s="38" t="s">
        <v>271</v>
      </c>
      <c r="C113" s="39"/>
      <c r="D113" s="38" t="s">
        <v>261</v>
      </c>
      <c r="E113" s="38" t="s">
        <v>244</v>
      </c>
      <c r="F113" s="38" t="s">
        <v>245</v>
      </c>
      <c r="G113" s="39" t="s">
        <v>246</v>
      </c>
      <c r="H113" s="38">
        <v>156</v>
      </c>
      <c r="I113" s="38" t="s">
        <v>247</v>
      </c>
      <c r="J113" s="33">
        <v>8.4</v>
      </c>
      <c r="K113" s="34">
        <v>0.9</v>
      </c>
      <c r="L113" s="35">
        <v>0.68</v>
      </c>
      <c r="M113" s="36" t="str">
        <f t="shared" si="7"/>
        <v>M</v>
      </c>
      <c r="N113" s="35">
        <v>5.1295999999999999</v>
      </c>
      <c r="O113" s="36" t="str">
        <f t="shared" si="8"/>
        <v>L</v>
      </c>
      <c r="P113" s="35">
        <v>139.536</v>
      </c>
      <c r="Q113" s="36" t="str">
        <f t="shared" si="9"/>
        <v>H</v>
      </c>
      <c r="R113" s="37">
        <v>3.5840000000000001</v>
      </c>
      <c r="S113" s="36" t="str">
        <f t="shared" si="10"/>
        <v>S</v>
      </c>
      <c r="T113" s="37">
        <v>3.73</v>
      </c>
      <c r="U113" s="36" t="str">
        <f t="shared" si="11"/>
        <v>S</v>
      </c>
      <c r="V113" s="37">
        <v>10.029999999999999</v>
      </c>
      <c r="W113" s="36" t="str">
        <f t="shared" si="12"/>
        <v>S</v>
      </c>
      <c r="X113" s="37">
        <v>9.5440000000000005</v>
      </c>
      <c r="Y113" s="36" t="str">
        <f t="shared" si="13"/>
        <v>S</v>
      </c>
    </row>
    <row r="114" spans="1:25" ht="18" customHeight="1" x14ac:dyDescent="0.25">
      <c r="A114" s="31">
        <v>313</v>
      </c>
      <c r="B114" s="38" t="s">
        <v>272</v>
      </c>
      <c r="C114" s="39"/>
      <c r="D114" s="38" t="s">
        <v>261</v>
      </c>
      <c r="E114" s="38" t="s">
        <v>244</v>
      </c>
      <c r="F114" s="38" t="s">
        <v>245</v>
      </c>
      <c r="G114" s="39" t="s">
        <v>246</v>
      </c>
      <c r="H114" s="38" t="s">
        <v>254</v>
      </c>
      <c r="I114" s="38" t="s">
        <v>247</v>
      </c>
      <c r="J114" s="33">
        <v>8.3000000000000007</v>
      </c>
      <c r="K114" s="34">
        <v>0.87</v>
      </c>
      <c r="L114" s="35">
        <v>0.81599999999999995</v>
      </c>
      <c r="M114" s="36" t="str">
        <f t="shared" si="7"/>
        <v>H</v>
      </c>
      <c r="N114" s="35">
        <v>5.1295999999999999</v>
      </c>
      <c r="O114" s="36" t="str">
        <f t="shared" si="8"/>
        <v>L</v>
      </c>
      <c r="P114" s="35">
        <v>133.55199999999999</v>
      </c>
      <c r="Q114" s="36" t="str">
        <f t="shared" si="9"/>
        <v>M</v>
      </c>
      <c r="R114" s="37">
        <v>4.0819999999999999</v>
      </c>
      <c r="S114" s="36" t="str">
        <f t="shared" si="10"/>
        <v>S</v>
      </c>
      <c r="T114" s="37">
        <v>2.9940000000000002</v>
      </c>
      <c r="U114" s="36" t="str">
        <f t="shared" si="11"/>
        <v>S</v>
      </c>
      <c r="V114" s="37">
        <v>9.5839999999999996</v>
      </c>
      <c r="W114" s="36" t="str">
        <f t="shared" si="12"/>
        <v>S</v>
      </c>
      <c r="X114" s="37">
        <v>10.29</v>
      </c>
      <c r="Y114" s="36" t="str">
        <f t="shared" si="13"/>
        <v>S</v>
      </c>
    </row>
    <row r="115" spans="1:25" ht="18" customHeight="1" x14ac:dyDescent="0.25">
      <c r="A115" s="31">
        <v>314</v>
      </c>
      <c r="B115" s="38" t="s">
        <v>273</v>
      </c>
      <c r="C115" s="39"/>
      <c r="D115" s="38" t="s">
        <v>261</v>
      </c>
      <c r="E115" s="38" t="s">
        <v>244</v>
      </c>
      <c r="F115" s="38" t="s">
        <v>245</v>
      </c>
      <c r="G115" s="39" t="s">
        <v>246</v>
      </c>
      <c r="H115" s="38" t="s">
        <v>254</v>
      </c>
      <c r="I115" s="38" t="s">
        <v>247</v>
      </c>
      <c r="J115" s="33">
        <v>8.4</v>
      </c>
      <c r="K115" s="34">
        <v>0.82</v>
      </c>
      <c r="L115" s="35">
        <v>0.81599999999999995</v>
      </c>
      <c r="M115" s="36" t="str">
        <f t="shared" si="7"/>
        <v>H</v>
      </c>
      <c r="N115" s="35">
        <v>14.362880000000001</v>
      </c>
      <c r="O115" s="36" t="str">
        <f t="shared" si="8"/>
        <v>M</v>
      </c>
      <c r="P115" s="35">
        <v>142.69120000000001</v>
      </c>
      <c r="Q115" s="36" t="str">
        <f t="shared" si="9"/>
        <v>H</v>
      </c>
      <c r="R115" s="37">
        <v>4.9379999999999997</v>
      </c>
      <c r="S115" s="36" t="str">
        <f t="shared" si="10"/>
        <v>S</v>
      </c>
      <c r="T115" s="37">
        <v>3.0819999999999999</v>
      </c>
      <c r="U115" s="36" t="str">
        <f t="shared" si="11"/>
        <v>S</v>
      </c>
      <c r="V115" s="37">
        <v>9.5839999999999996</v>
      </c>
      <c r="W115" s="36" t="str">
        <f t="shared" si="12"/>
        <v>S</v>
      </c>
      <c r="X115" s="37">
        <v>10.39</v>
      </c>
      <c r="Y115" s="36" t="str">
        <f t="shared" si="13"/>
        <v>S</v>
      </c>
    </row>
    <row r="116" spans="1:25" ht="18" customHeight="1" x14ac:dyDescent="0.25">
      <c r="A116" s="31">
        <v>315</v>
      </c>
      <c r="B116" s="38" t="s">
        <v>274</v>
      </c>
      <c r="C116" s="39"/>
      <c r="D116" s="38" t="s">
        <v>275</v>
      </c>
      <c r="E116" s="38" t="s">
        <v>244</v>
      </c>
      <c r="F116" s="38" t="s">
        <v>245</v>
      </c>
      <c r="G116" s="39" t="s">
        <v>246</v>
      </c>
      <c r="H116" s="38">
        <v>372</v>
      </c>
      <c r="I116" s="38" t="s">
        <v>247</v>
      </c>
      <c r="J116" s="33">
        <v>8.1999999999999993</v>
      </c>
      <c r="K116" s="34">
        <v>0.6</v>
      </c>
      <c r="L116" s="35">
        <v>1.36</v>
      </c>
      <c r="M116" s="36" t="str">
        <f t="shared" si="7"/>
        <v>H</v>
      </c>
      <c r="N116" s="35">
        <v>78.482879999999994</v>
      </c>
      <c r="O116" s="36" t="str">
        <f t="shared" si="8"/>
        <v>H</v>
      </c>
      <c r="P116" s="35">
        <v>281.30239999999998</v>
      </c>
      <c r="Q116" s="36" t="str">
        <f t="shared" si="9"/>
        <v>H</v>
      </c>
      <c r="R116" s="37">
        <v>4.2320000000000002</v>
      </c>
      <c r="S116" s="36" t="str">
        <f t="shared" si="10"/>
        <v>S</v>
      </c>
      <c r="T116" s="37">
        <v>2.77</v>
      </c>
      <c r="U116" s="36" t="str">
        <f t="shared" si="11"/>
        <v>S</v>
      </c>
      <c r="V116" s="37">
        <v>8.81</v>
      </c>
      <c r="W116" s="36" t="str">
        <f t="shared" si="12"/>
        <v>S</v>
      </c>
      <c r="X116" s="37">
        <v>12.27</v>
      </c>
      <c r="Y116" s="36" t="str">
        <f t="shared" si="13"/>
        <v>S</v>
      </c>
    </row>
    <row r="117" spans="1:25" ht="18" customHeight="1" x14ac:dyDescent="0.25">
      <c r="A117" s="31">
        <v>316</v>
      </c>
      <c r="B117" s="38" t="s">
        <v>276</v>
      </c>
      <c r="C117" s="39"/>
      <c r="D117" s="38" t="s">
        <v>275</v>
      </c>
      <c r="E117" s="38" t="s">
        <v>244</v>
      </c>
      <c r="F117" s="38" t="s">
        <v>245</v>
      </c>
      <c r="G117" s="39" t="s">
        <v>246</v>
      </c>
      <c r="H117" s="38">
        <v>374</v>
      </c>
      <c r="I117" s="38" t="s">
        <v>247</v>
      </c>
      <c r="J117" s="33">
        <v>8.1999999999999993</v>
      </c>
      <c r="K117" s="34">
        <v>0.55000000000000004</v>
      </c>
      <c r="L117" s="35">
        <v>0.95199999999999996</v>
      </c>
      <c r="M117" s="36" t="str">
        <f t="shared" si="7"/>
        <v>H</v>
      </c>
      <c r="N117" s="35">
        <v>28.725760000000001</v>
      </c>
      <c r="O117" s="36" t="str">
        <f t="shared" si="8"/>
        <v>H</v>
      </c>
      <c r="P117" s="35">
        <v>243.6576</v>
      </c>
      <c r="Q117" s="36" t="str">
        <f t="shared" si="9"/>
        <v>H</v>
      </c>
      <c r="R117" s="37">
        <v>4.2880000000000003</v>
      </c>
      <c r="S117" s="36" t="str">
        <f t="shared" si="10"/>
        <v>S</v>
      </c>
      <c r="T117" s="37">
        <v>2.85</v>
      </c>
      <c r="U117" s="36" t="str">
        <f t="shared" si="11"/>
        <v>S</v>
      </c>
      <c r="V117" s="37">
        <v>6.5</v>
      </c>
      <c r="W117" s="36" t="str">
        <f t="shared" si="12"/>
        <v>S</v>
      </c>
      <c r="X117" s="37">
        <v>8.7739999999999991</v>
      </c>
      <c r="Y117" s="36" t="str">
        <f t="shared" si="13"/>
        <v>S</v>
      </c>
    </row>
    <row r="118" spans="1:25" ht="18" customHeight="1" x14ac:dyDescent="0.25">
      <c r="A118" s="31">
        <v>317</v>
      </c>
      <c r="B118" s="38" t="s">
        <v>277</v>
      </c>
      <c r="C118" s="39"/>
      <c r="D118" s="38" t="s">
        <v>275</v>
      </c>
      <c r="E118" s="38" t="s">
        <v>244</v>
      </c>
      <c r="F118" s="38" t="s">
        <v>245</v>
      </c>
      <c r="G118" s="39" t="s">
        <v>246</v>
      </c>
      <c r="H118" s="38" t="s">
        <v>254</v>
      </c>
      <c r="I118" s="38" t="s">
        <v>247</v>
      </c>
      <c r="J118" s="33">
        <v>8.1999999999999993</v>
      </c>
      <c r="K118" s="34">
        <v>0.55000000000000004</v>
      </c>
      <c r="L118" s="35">
        <v>1.224</v>
      </c>
      <c r="M118" s="36" t="str">
        <f t="shared" si="7"/>
        <v>H</v>
      </c>
      <c r="N118" s="35">
        <v>57.451520000000002</v>
      </c>
      <c r="O118" s="36" t="str">
        <f t="shared" si="8"/>
        <v>H</v>
      </c>
      <c r="P118" s="35">
        <v>254.48320000000001</v>
      </c>
      <c r="Q118" s="36" t="str">
        <f t="shared" si="9"/>
        <v>H</v>
      </c>
      <c r="R118" s="37">
        <v>4.4039999999999999</v>
      </c>
      <c r="S118" s="36" t="str">
        <f t="shared" si="10"/>
        <v>S</v>
      </c>
      <c r="T118" s="37">
        <v>1.54</v>
      </c>
      <c r="U118" s="36" t="str">
        <f t="shared" si="11"/>
        <v>S</v>
      </c>
      <c r="V118" s="37">
        <v>5.306</v>
      </c>
      <c r="W118" s="36" t="str">
        <f t="shared" si="12"/>
        <v>S</v>
      </c>
      <c r="X118" s="37">
        <v>6.5179999999999998</v>
      </c>
      <c r="Y118" s="36" t="str">
        <f t="shared" si="13"/>
        <v>S</v>
      </c>
    </row>
    <row r="119" spans="1:25" ht="18" customHeight="1" x14ac:dyDescent="0.25">
      <c r="A119" s="31">
        <v>318</v>
      </c>
      <c r="B119" s="38" t="s">
        <v>278</v>
      </c>
      <c r="C119" s="39"/>
      <c r="D119" s="38" t="s">
        <v>275</v>
      </c>
      <c r="E119" s="38" t="s">
        <v>244</v>
      </c>
      <c r="F119" s="38" t="s">
        <v>245</v>
      </c>
      <c r="G119" s="39" t="s">
        <v>246</v>
      </c>
      <c r="H119" s="38">
        <v>312</v>
      </c>
      <c r="I119" s="38" t="s">
        <v>247</v>
      </c>
      <c r="J119" s="33">
        <v>8.1999999999999993</v>
      </c>
      <c r="K119" s="34">
        <v>0.6</v>
      </c>
      <c r="L119" s="35">
        <v>1.224</v>
      </c>
      <c r="M119" s="36" t="str">
        <f t="shared" si="7"/>
        <v>H</v>
      </c>
      <c r="N119" s="35">
        <v>67.710719999999995</v>
      </c>
      <c r="O119" s="36" t="str">
        <f t="shared" si="8"/>
        <v>H</v>
      </c>
      <c r="P119" s="35">
        <v>259.21600000000001</v>
      </c>
      <c r="Q119" s="36" t="str">
        <f t="shared" si="9"/>
        <v>H</v>
      </c>
      <c r="R119" s="37">
        <v>4.766</v>
      </c>
      <c r="S119" s="36" t="str">
        <f t="shared" si="10"/>
        <v>S</v>
      </c>
      <c r="T119" s="37">
        <v>1.96</v>
      </c>
      <c r="U119" s="36" t="str">
        <f t="shared" si="11"/>
        <v>S</v>
      </c>
      <c r="V119" s="37">
        <v>6.202</v>
      </c>
      <c r="W119" s="36" t="str">
        <f t="shared" si="12"/>
        <v>S</v>
      </c>
      <c r="X119" s="37">
        <v>11.27</v>
      </c>
      <c r="Y119" s="36" t="str">
        <f t="shared" si="13"/>
        <v>S</v>
      </c>
    </row>
    <row r="120" spans="1:25" ht="18" customHeight="1" x14ac:dyDescent="0.25">
      <c r="A120" s="31">
        <v>319</v>
      </c>
      <c r="B120" s="38" t="s">
        <v>279</v>
      </c>
      <c r="C120" s="39"/>
      <c r="D120" s="38" t="s">
        <v>275</v>
      </c>
      <c r="E120" s="38" t="s">
        <v>244</v>
      </c>
      <c r="F120" s="38" t="s">
        <v>245</v>
      </c>
      <c r="G120" s="39" t="s">
        <v>246</v>
      </c>
      <c r="H120" s="38" t="s">
        <v>254</v>
      </c>
      <c r="I120" s="38" t="s">
        <v>247</v>
      </c>
      <c r="J120" s="33">
        <v>8.1999999999999993</v>
      </c>
      <c r="K120" s="34">
        <v>0.57999999999999996</v>
      </c>
      <c r="L120" s="35">
        <v>1.224</v>
      </c>
      <c r="M120" s="36" t="str">
        <f t="shared" si="7"/>
        <v>H</v>
      </c>
      <c r="N120" s="35">
        <v>84.125439999999998</v>
      </c>
      <c r="O120" s="36" t="str">
        <f t="shared" si="8"/>
        <v>H</v>
      </c>
      <c r="P120" s="35">
        <v>242.8416</v>
      </c>
      <c r="Q120" s="36" t="str">
        <f t="shared" si="9"/>
        <v>H</v>
      </c>
      <c r="R120" s="37">
        <v>4.4180000000000001</v>
      </c>
      <c r="S120" s="36" t="str">
        <f t="shared" si="10"/>
        <v>S</v>
      </c>
      <c r="T120" s="37">
        <v>1.22</v>
      </c>
      <c r="U120" s="36" t="str">
        <f t="shared" si="11"/>
        <v>S</v>
      </c>
      <c r="V120" s="37">
        <v>6.202</v>
      </c>
      <c r="W120" s="36" t="str">
        <f t="shared" si="12"/>
        <v>S</v>
      </c>
      <c r="X120" s="37">
        <v>11.91</v>
      </c>
      <c r="Y120" s="36" t="str">
        <f t="shared" si="13"/>
        <v>S</v>
      </c>
    </row>
    <row r="121" spans="1:25" ht="18" customHeight="1" x14ac:dyDescent="0.25">
      <c r="A121" s="31">
        <v>320</v>
      </c>
      <c r="B121" s="38" t="s">
        <v>280</v>
      </c>
      <c r="C121" s="39"/>
      <c r="D121" s="38" t="s">
        <v>281</v>
      </c>
      <c r="E121" s="38" t="s">
        <v>244</v>
      </c>
      <c r="F121" s="38" t="s">
        <v>245</v>
      </c>
      <c r="G121" s="39" t="s">
        <v>246</v>
      </c>
      <c r="H121" s="38">
        <v>202</v>
      </c>
      <c r="I121" s="38" t="s">
        <v>247</v>
      </c>
      <c r="J121" s="33">
        <v>8.6</v>
      </c>
      <c r="K121" s="34">
        <v>0.76</v>
      </c>
      <c r="L121" s="35">
        <v>0.68</v>
      </c>
      <c r="M121" s="36" t="str">
        <f t="shared" si="7"/>
        <v>M</v>
      </c>
      <c r="N121" s="35">
        <v>7.6943999999999999</v>
      </c>
      <c r="O121" s="36" t="str">
        <f t="shared" si="8"/>
        <v>L</v>
      </c>
      <c r="P121" s="35">
        <v>111.9552</v>
      </c>
      <c r="Q121" s="36" t="str">
        <f t="shared" si="9"/>
        <v>M</v>
      </c>
      <c r="R121" s="37">
        <v>2.6379999999999999</v>
      </c>
      <c r="S121" s="36" t="str">
        <f t="shared" si="10"/>
        <v>S</v>
      </c>
      <c r="T121" s="37">
        <v>1.46</v>
      </c>
      <c r="U121" s="36" t="str">
        <f t="shared" si="11"/>
        <v>S</v>
      </c>
      <c r="V121" s="37">
        <v>11.01</v>
      </c>
      <c r="W121" s="36" t="str">
        <f t="shared" si="12"/>
        <v>S</v>
      </c>
      <c r="X121" s="37">
        <v>8.59</v>
      </c>
      <c r="Y121" s="36" t="str">
        <f t="shared" si="13"/>
        <v>S</v>
      </c>
    </row>
    <row r="122" spans="1:25" ht="18" customHeight="1" x14ac:dyDescent="0.25">
      <c r="A122" s="31">
        <v>321</v>
      </c>
      <c r="B122" s="38" t="s">
        <v>282</v>
      </c>
      <c r="C122" s="39"/>
      <c r="D122" s="38" t="s">
        <v>281</v>
      </c>
      <c r="E122" s="38" t="s">
        <v>244</v>
      </c>
      <c r="F122" s="38" t="s">
        <v>245</v>
      </c>
      <c r="G122" s="39" t="s">
        <v>246</v>
      </c>
      <c r="H122" s="38" t="s">
        <v>254</v>
      </c>
      <c r="I122" s="38" t="s">
        <v>247</v>
      </c>
      <c r="J122" s="33">
        <v>8.5</v>
      </c>
      <c r="K122" s="34">
        <v>0.9</v>
      </c>
      <c r="L122" s="35">
        <v>0.68</v>
      </c>
      <c r="M122" s="36" t="str">
        <f t="shared" si="7"/>
        <v>M</v>
      </c>
      <c r="N122" s="35">
        <v>5.1295999999999999</v>
      </c>
      <c r="O122" s="36" t="str">
        <f t="shared" si="8"/>
        <v>L</v>
      </c>
      <c r="P122" s="35">
        <v>116.7968</v>
      </c>
      <c r="Q122" s="36" t="str">
        <f t="shared" si="9"/>
        <v>M</v>
      </c>
      <c r="R122" s="37">
        <v>3.9660000000000002</v>
      </c>
      <c r="S122" s="36" t="str">
        <f t="shared" si="10"/>
        <v>S</v>
      </c>
      <c r="T122" s="37">
        <v>0.53400000000000003</v>
      </c>
      <c r="U122" s="36" t="str">
        <f t="shared" si="11"/>
        <v>S</v>
      </c>
      <c r="V122" s="37">
        <v>8.6059999999999999</v>
      </c>
      <c r="W122" s="36" t="str">
        <f t="shared" si="12"/>
        <v>S</v>
      </c>
      <c r="X122" s="37">
        <v>9.5779999999999994</v>
      </c>
      <c r="Y122" s="36" t="str">
        <f t="shared" si="13"/>
        <v>S</v>
      </c>
    </row>
    <row r="123" spans="1:25" ht="18" customHeight="1" x14ac:dyDescent="0.25">
      <c r="A123" s="31">
        <v>322</v>
      </c>
      <c r="B123" s="38" t="s">
        <v>283</v>
      </c>
      <c r="C123" s="39"/>
      <c r="D123" s="38" t="s">
        <v>281</v>
      </c>
      <c r="E123" s="38" t="s">
        <v>244</v>
      </c>
      <c r="F123" s="38" t="s">
        <v>245</v>
      </c>
      <c r="G123" s="39" t="s">
        <v>246</v>
      </c>
      <c r="H123" s="38">
        <v>271</v>
      </c>
      <c r="I123" s="38" t="s">
        <v>247</v>
      </c>
      <c r="J123" s="33">
        <v>8.4</v>
      </c>
      <c r="K123" s="34">
        <v>0.9</v>
      </c>
      <c r="L123" s="35">
        <v>0.81599999999999995</v>
      </c>
      <c r="M123" s="36" t="str">
        <f t="shared" si="7"/>
        <v>H</v>
      </c>
      <c r="N123" s="35">
        <v>5.1295999999999999</v>
      </c>
      <c r="O123" s="36" t="str">
        <f t="shared" si="8"/>
        <v>L</v>
      </c>
      <c r="P123" s="35">
        <v>119.3536</v>
      </c>
      <c r="Q123" s="36" t="str">
        <f t="shared" si="9"/>
        <v>M</v>
      </c>
      <c r="R123" s="37">
        <v>4.3479999999999999</v>
      </c>
      <c r="S123" s="36" t="str">
        <f t="shared" si="10"/>
        <v>S</v>
      </c>
      <c r="T123" s="37">
        <v>0.46</v>
      </c>
      <c r="U123" s="36" t="str">
        <f t="shared" si="11"/>
        <v>S</v>
      </c>
      <c r="V123" s="37">
        <v>10.07</v>
      </c>
      <c r="W123" s="36" t="str">
        <f t="shared" si="12"/>
        <v>S</v>
      </c>
      <c r="X123" s="37">
        <v>10.5</v>
      </c>
      <c r="Y123" s="36" t="str">
        <f t="shared" si="13"/>
        <v>S</v>
      </c>
    </row>
    <row r="124" spans="1:25" ht="18" customHeight="1" x14ac:dyDescent="0.25">
      <c r="A124" s="31">
        <v>323</v>
      </c>
      <c r="B124" s="38" t="s">
        <v>284</v>
      </c>
      <c r="C124" s="39"/>
      <c r="D124" s="38" t="s">
        <v>281</v>
      </c>
      <c r="E124" s="38" t="s">
        <v>244</v>
      </c>
      <c r="F124" s="38" t="s">
        <v>245</v>
      </c>
      <c r="G124" s="39" t="s">
        <v>246</v>
      </c>
      <c r="H124" s="38" t="s">
        <v>254</v>
      </c>
      <c r="I124" s="38" t="s">
        <v>247</v>
      </c>
      <c r="J124" s="33">
        <v>8.4</v>
      </c>
      <c r="K124" s="34">
        <v>0.9</v>
      </c>
      <c r="L124" s="35">
        <v>0.54400000000000004</v>
      </c>
      <c r="M124" s="36" t="str">
        <f t="shared" si="7"/>
        <v>M</v>
      </c>
      <c r="N124" s="35">
        <v>5.1295999999999999</v>
      </c>
      <c r="O124" s="36" t="str">
        <f t="shared" si="8"/>
        <v>L</v>
      </c>
      <c r="P124" s="35">
        <v>127.1328</v>
      </c>
      <c r="Q124" s="36" t="str">
        <f t="shared" si="9"/>
        <v>M</v>
      </c>
      <c r="R124" s="37">
        <v>3.4980000000000002</v>
      </c>
      <c r="S124" s="36" t="str">
        <f t="shared" si="10"/>
        <v>S</v>
      </c>
      <c r="T124" s="37">
        <v>0.33400000000000002</v>
      </c>
      <c r="U124" s="36" t="str">
        <f t="shared" si="11"/>
        <v>S</v>
      </c>
      <c r="V124" s="37">
        <v>5.9160000000000004</v>
      </c>
      <c r="W124" s="36" t="str">
        <f t="shared" si="12"/>
        <v>S</v>
      </c>
      <c r="X124" s="37">
        <v>7.82</v>
      </c>
      <c r="Y124" s="36" t="str">
        <f t="shared" si="13"/>
        <v>S</v>
      </c>
    </row>
    <row r="125" spans="1:25" ht="18" customHeight="1" x14ac:dyDescent="0.25">
      <c r="A125" s="31">
        <v>324</v>
      </c>
      <c r="B125" s="38" t="s">
        <v>285</v>
      </c>
      <c r="C125" s="39"/>
      <c r="D125" s="38" t="s">
        <v>281</v>
      </c>
      <c r="E125" s="38" t="s">
        <v>244</v>
      </c>
      <c r="F125" s="38" t="s">
        <v>245</v>
      </c>
      <c r="G125" s="39" t="s">
        <v>246</v>
      </c>
      <c r="H125" s="38">
        <v>259</v>
      </c>
      <c r="I125" s="38" t="s">
        <v>247</v>
      </c>
      <c r="J125" s="33">
        <v>8.5</v>
      </c>
      <c r="K125" s="34">
        <v>0.82</v>
      </c>
      <c r="L125" s="35">
        <v>0.54400000000000004</v>
      </c>
      <c r="M125" s="36" t="str">
        <f t="shared" si="7"/>
        <v>M</v>
      </c>
      <c r="N125" s="35">
        <v>47.705280000000002</v>
      </c>
      <c r="O125" s="36" t="str">
        <f t="shared" si="8"/>
        <v>H</v>
      </c>
      <c r="P125" s="35">
        <v>115.43680000000001</v>
      </c>
      <c r="Q125" s="36" t="str">
        <f t="shared" si="9"/>
        <v>M</v>
      </c>
      <c r="R125" s="37">
        <v>3.7</v>
      </c>
      <c r="S125" s="36" t="str">
        <f t="shared" si="10"/>
        <v>S</v>
      </c>
      <c r="T125" s="37">
        <v>0.71</v>
      </c>
      <c r="U125" s="36" t="str">
        <f t="shared" si="11"/>
        <v>S</v>
      </c>
      <c r="V125" s="37">
        <v>11.21</v>
      </c>
      <c r="W125" s="36" t="str">
        <f t="shared" si="12"/>
        <v>S</v>
      </c>
      <c r="X125" s="37">
        <v>9.4459999999999997</v>
      </c>
      <c r="Y125" s="36" t="str">
        <f t="shared" si="13"/>
        <v>S</v>
      </c>
    </row>
    <row r="126" spans="1:25" ht="18" customHeight="1" x14ac:dyDescent="0.25">
      <c r="A126" s="31">
        <v>325</v>
      </c>
      <c r="B126" s="38" t="s">
        <v>286</v>
      </c>
      <c r="C126" s="39"/>
      <c r="D126" s="38" t="s">
        <v>281</v>
      </c>
      <c r="E126" s="38" t="s">
        <v>244</v>
      </c>
      <c r="F126" s="38" t="s">
        <v>245</v>
      </c>
      <c r="G126" s="39" t="s">
        <v>246</v>
      </c>
      <c r="H126" s="38">
        <v>213</v>
      </c>
      <c r="I126" s="38" t="s">
        <v>247</v>
      </c>
      <c r="J126" s="33">
        <v>8.6</v>
      </c>
      <c r="K126" s="34">
        <v>0.8</v>
      </c>
      <c r="L126" s="35">
        <v>0.40799999999999997</v>
      </c>
      <c r="M126" s="36" t="str">
        <f t="shared" si="7"/>
        <v>L</v>
      </c>
      <c r="N126" s="35">
        <v>5.1295999999999999</v>
      </c>
      <c r="O126" s="36" t="str">
        <f t="shared" si="8"/>
        <v>L</v>
      </c>
      <c r="P126" s="35">
        <v>107.22239999999999</v>
      </c>
      <c r="Q126" s="36" t="str">
        <f t="shared" si="9"/>
        <v>M</v>
      </c>
      <c r="R126" s="37">
        <v>3.7040000000000002</v>
      </c>
      <c r="S126" s="36" t="str">
        <f t="shared" si="10"/>
        <v>S</v>
      </c>
      <c r="T126" s="37">
        <v>0.496</v>
      </c>
      <c r="U126" s="36" t="str">
        <f t="shared" si="11"/>
        <v>S</v>
      </c>
      <c r="V126" s="37">
        <v>12.68</v>
      </c>
      <c r="W126" s="36" t="str">
        <f t="shared" si="12"/>
        <v>S</v>
      </c>
      <c r="X126" s="37">
        <v>8.5139999999999993</v>
      </c>
      <c r="Y126" s="36" t="str">
        <f t="shared" si="13"/>
        <v>S</v>
      </c>
    </row>
    <row r="127" spans="1:25" ht="18" customHeight="1" x14ac:dyDescent="0.25">
      <c r="A127" s="31">
        <v>326</v>
      </c>
      <c r="B127" s="38" t="s">
        <v>287</v>
      </c>
      <c r="C127" s="39"/>
      <c r="D127" s="38" t="s">
        <v>281</v>
      </c>
      <c r="E127" s="38" t="s">
        <v>244</v>
      </c>
      <c r="F127" s="38" t="s">
        <v>245</v>
      </c>
      <c r="G127" s="39" t="s">
        <v>246</v>
      </c>
      <c r="H127" s="38">
        <v>162</v>
      </c>
      <c r="I127" s="38" t="s">
        <v>247</v>
      </c>
      <c r="J127" s="33">
        <v>8.6</v>
      </c>
      <c r="K127" s="34">
        <v>0.73</v>
      </c>
      <c r="L127" s="35">
        <v>0.81599999999999995</v>
      </c>
      <c r="M127" s="36" t="str">
        <f t="shared" si="7"/>
        <v>H</v>
      </c>
      <c r="N127" s="35">
        <v>7.6943999999999999</v>
      </c>
      <c r="O127" s="36" t="str">
        <f t="shared" si="8"/>
        <v>L</v>
      </c>
      <c r="P127" s="35">
        <v>110.4864</v>
      </c>
      <c r="Q127" s="36" t="str">
        <f t="shared" si="9"/>
        <v>M</v>
      </c>
      <c r="R127" s="37">
        <v>3.4980000000000002</v>
      </c>
      <c r="S127" s="36" t="str">
        <f t="shared" si="10"/>
        <v>S</v>
      </c>
      <c r="T127" s="37">
        <v>0.51</v>
      </c>
      <c r="U127" s="36" t="str">
        <f t="shared" si="11"/>
        <v>S</v>
      </c>
      <c r="V127" s="37">
        <v>6.7320000000000002</v>
      </c>
      <c r="W127" s="36" t="str">
        <f t="shared" si="12"/>
        <v>S</v>
      </c>
      <c r="X127" s="37">
        <v>8.98</v>
      </c>
      <c r="Y127" s="36" t="str">
        <f t="shared" si="13"/>
        <v>S</v>
      </c>
    </row>
    <row r="128" spans="1:25" ht="18" customHeight="1" x14ac:dyDescent="0.25">
      <c r="A128" s="31">
        <v>327</v>
      </c>
      <c r="B128" s="38" t="s">
        <v>288</v>
      </c>
      <c r="C128" s="39"/>
      <c r="D128" s="38" t="s">
        <v>281</v>
      </c>
      <c r="E128" s="38" t="s">
        <v>244</v>
      </c>
      <c r="F128" s="38" t="s">
        <v>245</v>
      </c>
      <c r="G128" s="39" t="s">
        <v>246</v>
      </c>
      <c r="H128" s="38" t="s">
        <v>254</v>
      </c>
      <c r="I128" s="38" t="s">
        <v>247</v>
      </c>
      <c r="J128" s="33">
        <v>8.3000000000000007</v>
      </c>
      <c r="K128" s="34">
        <v>0.75</v>
      </c>
      <c r="L128" s="35">
        <v>0.68</v>
      </c>
      <c r="M128" s="36" t="str">
        <f t="shared" si="7"/>
        <v>M</v>
      </c>
      <c r="N128" s="35">
        <v>51.808959999999999</v>
      </c>
      <c r="O128" s="36" t="str">
        <f t="shared" si="8"/>
        <v>H</v>
      </c>
      <c r="P128" s="35">
        <v>113.9136</v>
      </c>
      <c r="Q128" s="36" t="str">
        <f t="shared" si="9"/>
        <v>M</v>
      </c>
      <c r="R128" s="37">
        <v>4.49</v>
      </c>
      <c r="S128" s="36" t="str">
        <f t="shared" si="10"/>
        <v>S</v>
      </c>
      <c r="T128" s="37">
        <v>0.65</v>
      </c>
      <c r="U128" s="36" t="str">
        <f t="shared" si="11"/>
        <v>S</v>
      </c>
      <c r="V128" s="37">
        <v>8.0359999999999996</v>
      </c>
      <c r="W128" s="36" t="str">
        <f t="shared" si="12"/>
        <v>S</v>
      </c>
      <c r="X128" s="37">
        <v>10.26</v>
      </c>
      <c r="Y128" s="36" t="str">
        <f t="shared" si="13"/>
        <v>S</v>
      </c>
    </row>
    <row r="129" spans="1:25" ht="18" customHeight="1" x14ac:dyDescent="0.25">
      <c r="A129" s="31">
        <v>328</v>
      </c>
      <c r="B129" s="38" t="s">
        <v>289</v>
      </c>
      <c r="C129" s="39"/>
      <c r="D129" s="38" t="s">
        <v>290</v>
      </c>
      <c r="E129" s="38" t="s">
        <v>244</v>
      </c>
      <c r="F129" s="38" t="s">
        <v>245</v>
      </c>
      <c r="G129" s="39" t="s">
        <v>246</v>
      </c>
      <c r="H129" s="38">
        <v>120</v>
      </c>
      <c r="I129" s="38" t="s">
        <v>247</v>
      </c>
      <c r="J129" s="33">
        <v>8.3000000000000007</v>
      </c>
      <c r="K129" s="34">
        <v>0.7</v>
      </c>
      <c r="L129" s="35">
        <v>0.81599999999999995</v>
      </c>
      <c r="M129" s="36" t="str">
        <f t="shared" si="7"/>
        <v>H</v>
      </c>
      <c r="N129" s="35">
        <v>14.362880000000001</v>
      </c>
      <c r="O129" s="36" t="str">
        <f t="shared" si="8"/>
        <v>M</v>
      </c>
      <c r="P129" s="35">
        <v>125.664</v>
      </c>
      <c r="Q129" s="36" t="str">
        <f t="shared" si="9"/>
        <v>M</v>
      </c>
      <c r="R129" s="37">
        <v>4.5739999999999998</v>
      </c>
      <c r="S129" s="36" t="str">
        <f t="shared" si="10"/>
        <v>S</v>
      </c>
      <c r="T129" s="37">
        <v>0.69</v>
      </c>
      <c r="U129" s="36" t="str">
        <f t="shared" si="11"/>
        <v>S</v>
      </c>
      <c r="V129" s="37">
        <v>9.1780000000000008</v>
      </c>
      <c r="W129" s="36" t="str">
        <f t="shared" si="12"/>
        <v>S</v>
      </c>
      <c r="X129" s="37">
        <v>10.11</v>
      </c>
      <c r="Y129" s="36" t="str">
        <f t="shared" si="13"/>
        <v>S</v>
      </c>
    </row>
    <row r="130" spans="1:25" ht="18" customHeight="1" x14ac:dyDescent="0.25">
      <c r="A130" s="31">
        <v>329</v>
      </c>
      <c r="B130" s="38" t="s">
        <v>291</v>
      </c>
      <c r="C130" s="39"/>
      <c r="D130" s="38" t="s">
        <v>290</v>
      </c>
      <c r="E130" s="38" t="s">
        <v>244</v>
      </c>
      <c r="F130" s="38" t="s">
        <v>245</v>
      </c>
      <c r="G130" s="39" t="s">
        <v>246</v>
      </c>
      <c r="H130" s="38">
        <v>203</v>
      </c>
      <c r="I130" s="38" t="s">
        <v>247</v>
      </c>
      <c r="J130" s="33">
        <v>8.3000000000000007</v>
      </c>
      <c r="K130" s="34">
        <v>0.94</v>
      </c>
      <c r="L130" s="35">
        <v>0.54400000000000004</v>
      </c>
      <c r="M130" s="36" t="str">
        <f t="shared" si="7"/>
        <v>M</v>
      </c>
      <c r="N130" s="35">
        <v>57.964480000000002</v>
      </c>
      <c r="O130" s="36" t="str">
        <f t="shared" si="8"/>
        <v>H</v>
      </c>
      <c r="P130" s="35">
        <v>117.1776</v>
      </c>
      <c r="Q130" s="36" t="str">
        <f t="shared" si="9"/>
        <v>M</v>
      </c>
      <c r="R130" s="37">
        <v>4.282</v>
      </c>
      <c r="S130" s="36" t="str">
        <f t="shared" si="10"/>
        <v>S</v>
      </c>
      <c r="T130" s="37">
        <v>0.222</v>
      </c>
      <c r="U130" s="36" t="str">
        <f t="shared" si="11"/>
        <v>S</v>
      </c>
      <c r="V130" s="37">
        <v>8.4440000000000008</v>
      </c>
      <c r="W130" s="36" t="str">
        <f t="shared" si="12"/>
        <v>S</v>
      </c>
      <c r="X130" s="37">
        <v>9.6319999999999997</v>
      </c>
      <c r="Y130" s="36" t="str">
        <f t="shared" si="13"/>
        <v>S</v>
      </c>
    </row>
    <row r="131" spans="1:25" ht="18" customHeight="1" x14ac:dyDescent="0.25">
      <c r="A131" s="31">
        <v>330</v>
      </c>
      <c r="B131" s="38" t="s">
        <v>292</v>
      </c>
      <c r="C131" s="39"/>
      <c r="D131" s="38" t="s">
        <v>290</v>
      </c>
      <c r="E131" s="38" t="s">
        <v>244</v>
      </c>
      <c r="F131" s="38" t="s">
        <v>245</v>
      </c>
      <c r="G131" s="39" t="s">
        <v>246</v>
      </c>
      <c r="H131" s="38" t="s">
        <v>254</v>
      </c>
      <c r="I131" s="38" t="s">
        <v>247</v>
      </c>
      <c r="J131" s="33">
        <v>8.5</v>
      </c>
      <c r="K131" s="34">
        <v>0.9</v>
      </c>
      <c r="L131" s="35">
        <v>0.68</v>
      </c>
      <c r="M131" s="36" t="str">
        <f t="shared" si="7"/>
        <v>M</v>
      </c>
      <c r="N131" s="35">
        <v>24.109120000000001</v>
      </c>
      <c r="O131" s="36" t="str">
        <f t="shared" si="8"/>
        <v>H</v>
      </c>
      <c r="P131" s="35">
        <v>113.8592</v>
      </c>
      <c r="Q131" s="36" t="str">
        <f t="shared" si="9"/>
        <v>M</v>
      </c>
      <c r="R131" s="37">
        <v>3.79</v>
      </c>
      <c r="S131" s="36" t="str">
        <f t="shared" si="10"/>
        <v>S</v>
      </c>
      <c r="T131" s="37">
        <v>0.44600000000000001</v>
      </c>
      <c r="U131" s="36" t="str">
        <f t="shared" si="11"/>
        <v>S</v>
      </c>
      <c r="V131" s="37">
        <v>10.11</v>
      </c>
      <c r="W131" s="36" t="str">
        <f t="shared" si="12"/>
        <v>S</v>
      </c>
      <c r="X131" s="37">
        <v>9.1319999999999997</v>
      </c>
      <c r="Y131" s="36" t="str">
        <f t="shared" si="13"/>
        <v>S</v>
      </c>
    </row>
    <row r="132" spans="1:25" ht="18" customHeight="1" x14ac:dyDescent="0.25">
      <c r="A132" s="31">
        <v>331</v>
      </c>
      <c r="B132" s="38" t="s">
        <v>293</v>
      </c>
      <c r="C132" s="39"/>
      <c r="D132" s="38" t="s">
        <v>290</v>
      </c>
      <c r="E132" s="38" t="s">
        <v>244</v>
      </c>
      <c r="F132" s="38" t="s">
        <v>245</v>
      </c>
      <c r="G132" s="39" t="s">
        <v>246</v>
      </c>
      <c r="H132" s="38">
        <v>105</v>
      </c>
      <c r="I132" s="38" t="s">
        <v>247</v>
      </c>
      <c r="J132" s="33">
        <v>8.4</v>
      </c>
      <c r="K132" s="34">
        <v>0.77</v>
      </c>
      <c r="L132" s="35">
        <v>0.68</v>
      </c>
      <c r="M132" s="36" t="str">
        <f t="shared" si="7"/>
        <v>M</v>
      </c>
      <c r="N132" s="35">
        <v>9.2332800000000006</v>
      </c>
      <c r="O132" s="36" t="str">
        <f t="shared" si="8"/>
        <v>L</v>
      </c>
      <c r="P132" s="35">
        <v>106.7328</v>
      </c>
      <c r="Q132" s="36" t="str">
        <f t="shared" si="9"/>
        <v>M</v>
      </c>
      <c r="R132" s="37">
        <v>3.9</v>
      </c>
      <c r="S132" s="36" t="str">
        <f t="shared" si="10"/>
        <v>S</v>
      </c>
      <c r="T132" s="37">
        <v>0.36</v>
      </c>
      <c r="U132" s="36" t="str">
        <f t="shared" si="11"/>
        <v>S</v>
      </c>
      <c r="V132" s="37">
        <v>9.952</v>
      </c>
      <c r="W132" s="36" t="str">
        <f t="shared" si="12"/>
        <v>S</v>
      </c>
      <c r="X132" s="37">
        <v>9.0239999999999991</v>
      </c>
      <c r="Y132" s="36" t="str">
        <f t="shared" si="13"/>
        <v>S</v>
      </c>
    </row>
    <row r="133" spans="1:25" ht="18" customHeight="1" x14ac:dyDescent="0.25">
      <c r="A133" s="31">
        <v>332</v>
      </c>
      <c r="B133" s="38" t="s">
        <v>294</v>
      </c>
      <c r="C133" s="39"/>
      <c r="D133" s="38" t="s">
        <v>290</v>
      </c>
      <c r="E133" s="38" t="s">
        <v>244</v>
      </c>
      <c r="F133" s="38" t="s">
        <v>245</v>
      </c>
      <c r="G133" s="39" t="s">
        <v>246</v>
      </c>
      <c r="H133" s="38">
        <v>212</v>
      </c>
      <c r="I133" s="38" t="s">
        <v>247</v>
      </c>
      <c r="J133" s="33">
        <v>8.6</v>
      </c>
      <c r="K133" s="34">
        <v>0.62</v>
      </c>
      <c r="L133" s="35">
        <v>0.54400000000000004</v>
      </c>
      <c r="M133" s="36" t="str">
        <f t="shared" ref="M133:M196" si="14">IF(L133&gt;0.75,"H",IF(L133&gt;0.5,"M","L"))</f>
        <v>M</v>
      </c>
      <c r="N133" s="35">
        <v>5.1295999999999999</v>
      </c>
      <c r="O133" s="36" t="str">
        <f t="shared" ref="O133:O196" si="15">IF(N133&gt;23.2,"H",IF(N133&gt;9.3,"M","L"))</f>
        <v>L</v>
      </c>
      <c r="P133" s="35">
        <v>101.184</v>
      </c>
      <c r="Q133" s="36" t="str">
        <f t="shared" ref="Q133:Q196" si="16">IF(P133&gt;136,"H",IF(P133&gt;58.4,"M","L"))</f>
        <v>M</v>
      </c>
      <c r="R133" s="37">
        <v>2.8639999999999999</v>
      </c>
      <c r="S133" s="36" t="str">
        <f t="shared" ref="S133:S196" si="17">IF(R133&gt;0.6,"S","D")</f>
        <v>S</v>
      </c>
      <c r="T133" s="37">
        <v>0.48399999999999999</v>
      </c>
      <c r="U133" s="36" t="str">
        <f t="shared" ref="U133:U196" si="18">IF(T133&gt;0.2,"S","D")</f>
        <v>S</v>
      </c>
      <c r="V133" s="37">
        <v>9.218</v>
      </c>
      <c r="W133" s="36" t="str">
        <f t="shared" ref="W133:W196" si="19">IF(V133&gt;4.5,"S","D")</f>
        <v>S</v>
      </c>
      <c r="X133" s="37">
        <v>7.8639999999999999</v>
      </c>
      <c r="Y133" s="36" t="str">
        <f t="shared" ref="Y133:Y196" si="20">IF(X133&gt;2,"S","D")</f>
        <v>S</v>
      </c>
    </row>
    <row r="134" spans="1:25" ht="18" customHeight="1" x14ac:dyDescent="0.25">
      <c r="A134" s="31">
        <v>333</v>
      </c>
      <c r="B134" s="38" t="s">
        <v>295</v>
      </c>
      <c r="C134" s="39"/>
      <c r="D134" s="38" t="s">
        <v>290</v>
      </c>
      <c r="E134" s="38" t="s">
        <v>244</v>
      </c>
      <c r="F134" s="38" t="s">
        <v>245</v>
      </c>
      <c r="G134" s="39" t="s">
        <v>246</v>
      </c>
      <c r="H134" s="38">
        <v>271</v>
      </c>
      <c r="I134" s="38" t="s">
        <v>247</v>
      </c>
      <c r="J134" s="33">
        <v>8.3000000000000007</v>
      </c>
      <c r="K134" s="34">
        <v>0.74</v>
      </c>
      <c r="L134" s="35">
        <v>0.61199999999999999</v>
      </c>
      <c r="M134" s="36" t="str">
        <f t="shared" si="14"/>
        <v>M</v>
      </c>
      <c r="N134" s="35">
        <v>40.01088</v>
      </c>
      <c r="O134" s="36" t="str">
        <f t="shared" si="15"/>
        <v>H</v>
      </c>
      <c r="P134" s="35">
        <v>114.07680000000001</v>
      </c>
      <c r="Q134" s="36" t="str">
        <f t="shared" si="16"/>
        <v>M</v>
      </c>
      <c r="R134" s="37">
        <v>4.59</v>
      </c>
      <c r="S134" s="36" t="str">
        <f t="shared" si="17"/>
        <v>S</v>
      </c>
      <c r="T134" s="37">
        <v>0.65</v>
      </c>
      <c r="U134" s="36" t="str">
        <f t="shared" si="18"/>
        <v>S</v>
      </c>
      <c r="V134" s="37">
        <v>10.52</v>
      </c>
      <c r="W134" s="36" t="str">
        <f t="shared" si="19"/>
        <v>S</v>
      </c>
      <c r="X134" s="37">
        <v>10.050000000000001</v>
      </c>
      <c r="Y134" s="36" t="str">
        <f t="shared" si="20"/>
        <v>S</v>
      </c>
    </row>
    <row r="135" spans="1:25" ht="18" customHeight="1" x14ac:dyDescent="0.25">
      <c r="A135" s="31">
        <v>334</v>
      </c>
      <c r="B135" s="38" t="s">
        <v>296</v>
      </c>
      <c r="C135" s="39"/>
      <c r="D135" s="38" t="s">
        <v>290</v>
      </c>
      <c r="E135" s="38" t="s">
        <v>244</v>
      </c>
      <c r="F135" s="38" t="s">
        <v>245</v>
      </c>
      <c r="G135" s="39" t="s">
        <v>246</v>
      </c>
      <c r="H135" s="38" t="s">
        <v>254</v>
      </c>
      <c r="I135" s="38" t="s">
        <v>247</v>
      </c>
      <c r="J135" s="33">
        <v>8.5</v>
      </c>
      <c r="K135" s="34">
        <v>0.79</v>
      </c>
      <c r="L135" s="35">
        <v>0.47599999999999998</v>
      </c>
      <c r="M135" s="36" t="str">
        <f t="shared" si="14"/>
        <v>L</v>
      </c>
      <c r="N135" s="35">
        <v>5.1295999999999999</v>
      </c>
      <c r="O135" s="36" t="str">
        <f t="shared" si="15"/>
        <v>L</v>
      </c>
      <c r="P135" s="35">
        <v>114.6752</v>
      </c>
      <c r="Q135" s="36" t="str">
        <f t="shared" si="16"/>
        <v>M</v>
      </c>
      <c r="R135" s="37">
        <v>4.1260000000000003</v>
      </c>
      <c r="S135" s="36" t="str">
        <f t="shared" si="17"/>
        <v>S</v>
      </c>
      <c r="T135" s="37">
        <v>0.26</v>
      </c>
      <c r="U135" s="36" t="str">
        <f t="shared" si="18"/>
        <v>S</v>
      </c>
      <c r="V135" s="37">
        <v>6.4880000000000004</v>
      </c>
      <c r="W135" s="36" t="str">
        <f t="shared" si="19"/>
        <v>S</v>
      </c>
      <c r="X135" s="37">
        <v>9.2739999999999991</v>
      </c>
      <c r="Y135" s="36" t="str">
        <f t="shared" si="20"/>
        <v>S</v>
      </c>
    </row>
    <row r="136" spans="1:25" ht="18" customHeight="1" x14ac:dyDescent="0.25">
      <c r="A136" s="31">
        <v>335</v>
      </c>
      <c r="B136" s="38" t="s">
        <v>297</v>
      </c>
      <c r="C136" s="39"/>
      <c r="D136" s="38" t="s">
        <v>290</v>
      </c>
      <c r="E136" s="38" t="s">
        <v>244</v>
      </c>
      <c r="F136" s="38" t="s">
        <v>245</v>
      </c>
      <c r="G136" s="39" t="s">
        <v>246</v>
      </c>
      <c r="H136" s="38" t="s">
        <v>254</v>
      </c>
      <c r="I136" s="38" t="s">
        <v>247</v>
      </c>
      <c r="J136" s="33">
        <v>8.5</v>
      </c>
      <c r="K136" s="34">
        <v>0.85</v>
      </c>
      <c r="L136" s="35">
        <v>0.68</v>
      </c>
      <c r="M136" s="36" t="str">
        <f t="shared" si="14"/>
        <v>M</v>
      </c>
      <c r="N136" s="35">
        <v>53.860799999999998</v>
      </c>
      <c r="O136" s="36" t="str">
        <f t="shared" si="15"/>
        <v>H</v>
      </c>
      <c r="P136" s="35">
        <v>110.4864</v>
      </c>
      <c r="Q136" s="36" t="str">
        <f t="shared" si="16"/>
        <v>M</v>
      </c>
      <c r="R136" s="37">
        <v>3.95</v>
      </c>
      <c r="S136" s="36" t="str">
        <f t="shared" si="17"/>
        <v>S</v>
      </c>
      <c r="T136" s="37">
        <v>0.44600000000000001</v>
      </c>
      <c r="U136" s="36" t="str">
        <f t="shared" si="18"/>
        <v>S</v>
      </c>
      <c r="V136" s="37">
        <v>10.85</v>
      </c>
      <c r="W136" s="36" t="str">
        <f t="shared" si="19"/>
        <v>S</v>
      </c>
      <c r="X136" s="37">
        <v>9.1859999999999999</v>
      </c>
      <c r="Y136" s="36" t="str">
        <f t="shared" si="20"/>
        <v>S</v>
      </c>
    </row>
    <row r="137" spans="1:25" ht="18" customHeight="1" x14ac:dyDescent="0.25">
      <c r="A137" s="31">
        <v>336</v>
      </c>
      <c r="B137" s="38" t="s">
        <v>298</v>
      </c>
      <c r="C137" s="39"/>
      <c r="D137" s="38" t="s">
        <v>290</v>
      </c>
      <c r="E137" s="38" t="s">
        <v>244</v>
      </c>
      <c r="F137" s="38" t="s">
        <v>245</v>
      </c>
      <c r="G137" s="39" t="s">
        <v>246</v>
      </c>
      <c r="H137" s="38">
        <v>247</v>
      </c>
      <c r="I137" s="38" t="s">
        <v>247</v>
      </c>
      <c r="J137" s="33">
        <v>8.6999999999999993</v>
      </c>
      <c r="K137" s="34">
        <v>0.77</v>
      </c>
      <c r="L137" s="35">
        <v>0.54400000000000004</v>
      </c>
      <c r="M137" s="36" t="str">
        <f t="shared" si="14"/>
        <v>M</v>
      </c>
      <c r="N137" s="35">
        <v>16.927679999999999</v>
      </c>
      <c r="O137" s="36" t="str">
        <f t="shared" si="15"/>
        <v>M</v>
      </c>
      <c r="P137" s="35">
        <v>84.156800000000004</v>
      </c>
      <c r="Q137" s="36" t="str">
        <f t="shared" si="16"/>
        <v>M</v>
      </c>
      <c r="R137" s="37">
        <v>1.8520000000000001</v>
      </c>
      <c r="S137" s="36" t="str">
        <f t="shared" si="17"/>
        <v>S</v>
      </c>
      <c r="T137" s="37">
        <v>0.41</v>
      </c>
      <c r="U137" s="36" t="str">
        <f t="shared" si="18"/>
        <v>S</v>
      </c>
      <c r="V137" s="37">
        <v>10.32</v>
      </c>
      <c r="W137" s="36" t="str">
        <f t="shared" si="19"/>
        <v>S</v>
      </c>
      <c r="X137" s="37">
        <v>7.4080000000000004</v>
      </c>
      <c r="Y137" s="36" t="str">
        <f t="shared" si="20"/>
        <v>S</v>
      </c>
    </row>
    <row r="138" spans="1:25" ht="18" customHeight="1" x14ac:dyDescent="0.25">
      <c r="A138" s="31">
        <v>337</v>
      </c>
      <c r="B138" s="38" t="s">
        <v>299</v>
      </c>
      <c r="C138" s="39"/>
      <c r="D138" s="38" t="s">
        <v>290</v>
      </c>
      <c r="E138" s="38" t="s">
        <v>244</v>
      </c>
      <c r="F138" s="38" t="s">
        <v>245</v>
      </c>
      <c r="G138" s="39" t="s">
        <v>246</v>
      </c>
      <c r="H138" s="38">
        <v>248</v>
      </c>
      <c r="I138" s="38" t="s">
        <v>247</v>
      </c>
      <c r="J138" s="33">
        <v>8.5</v>
      </c>
      <c r="K138" s="34">
        <v>0.7</v>
      </c>
      <c r="L138" s="35">
        <v>0.47599999999999998</v>
      </c>
      <c r="M138" s="36" t="str">
        <f t="shared" si="14"/>
        <v>L</v>
      </c>
      <c r="N138" s="35">
        <v>20.00544</v>
      </c>
      <c r="O138" s="36" t="str">
        <f t="shared" si="15"/>
        <v>M</v>
      </c>
      <c r="P138" s="35">
        <v>111.6288</v>
      </c>
      <c r="Q138" s="36" t="str">
        <f t="shared" si="16"/>
        <v>M</v>
      </c>
      <c r="R138" s="37">
        <v>2.96</v>
      </c>
      <c r="S138" s="36" t="str">
        <f t="shared" si="17"/>
        <v>S</v>
      </c>
      <c r="T138" s="37">
        <v>0.54</v>
      </c>
      <c r="U138" s="36" t="str">
        <f t="shared" si="18"/>
        <v>S</v>
      </c>
      <c r="V138" s="37">
        <v>9.5839999999999996</v>
      </c>
      <c r="W138" s="36" t="str">
        <f t="shared" si="19"/>
        <v>S</v>
      </c>
      <c r="X138" s="37">
        <v>8.4920000000000009</v>
      </c>
      <c r="Y138" s="36" t="str">
        <f t="shared" si="20"/>
        <v>S</v>
      </c>
    </row>
    <row r="139" spans="1:25" ht="18" customHeight="1" x14ac:dyDescent="0.25">
      <c r="A139" s="31">
        <v>338</v>
      </c>
      <c r="B139" s="38" t="s">
        <v>300</v>
      </c>
      <c r="C139" s="39"/>
      <c r="D139" s="38" t="s">
        <v>290</v>
      </c>
      <c r="E139" s="38" t="s">
        <v>244</v>
      </c>
      <c r="F139" s="38" t="s">
        <v>245</v>
      </c>
      <c r="G139" s="39" t="s">
        <v>246</v>
      </c>
      <c r="H139" s="38">
        <v>117</v>
      </c>
      <c r="I139" s="38" t="s">
        <v>247</v>
      </c>
      <c r="J139" s="33">
        <v>8.3000000000000007</v>
      </c>
      <c r="K139" s="34">
        <v>0.9</v>
      </c>
      <c r="L139" s="35">
        <v>0.76</v>
      </c>
      <c r="M139" s="36" t="str">
        <f t="shared" si="14"/>
        <v>H</v>
      </c>
      <c r="N139" s="35">
        <v>84.125439999999998</v>
      </c>
      <c r="O139" s="36" t="str">
        <f t="shared" si="15"/>
        <v>H</v>
      </c>
      <c r="P139" s="35">
        <v>115.0016</v>
      </c>
      <c r="Q139" s="36" t="str">
        <f t="shared" si="16"/>
        <v>M</v>
      </c>
      <c r="R139" s="37">
        <v>4.1059999999999999</v>
      </c>
      <c r="S139" s="36" t="str">
        <f t="shared" si="17"/>
        <v>S</v>
      </c>
      <c r="T139" s="37">
        <v>0.31</v>
      </c>
      <c r="U139" s="36" t="str">
        <f t="shared" si="18"/>
        <v>S</v>
      </c>
      <c r="V139" s="37">
        <v>10.07</v>
      </c>
      <c r="W139" s="36" t="str">
        <f t="shared" si="19"/>
        <v>S</v>
      </c>
      <c r="X139" s="37">
        <v>10.119999999999999</v>
      </c>
      <c r="Y139" s="36" t="str">
        <f t="shared" si="20"/>
        <v>S</v>
      </c>
    </row>
    <row r="140" spans="1:25" ht="18" customHeight="1" x14ac:dyDescent="0.25">
      <c r="A140" s="31">
        <v>339</v>
      </c>
      <c r="B140" s="38" t="s">
        <v>301</v>
      </c>
      <c r="C140" s="39"/>
      <c r="D140" s="38" t="s">
        <v>290</v>
      </c>
      <c r="E140" s="38" t="s">
        <v>244</v>
      </c>
      <c r="F140" s="38" t="s">
        <v>245</v>
      </c>
      <c r="G140" s="39" t="s">
        <v>246</v>
      </c>
      <c r="H140" s="38">
        <v>412</v>
      </c>
      <c r="I140" s="38" t="s">
        <v>247</v>
      </c>
      <c r="J140" s="33">
        <v>8.3000000000000007</v>
      </c>
      <c r="K140" s="34">
        <v>0.69</v>
      </c>
      <c r="L140" s="35">
        <v>0.54400000000000004</v>
      </c>
      <c r="M140" s="36" t="str">
        <f t="shared" si="14"/>
        <v>M</v>
      </c>
      <c r="N140" s="35">
        <v>75.918080000000003</v>
      </c>
      <c r="O140" s="36" t="str">
        <f t="shared" si="15"/>
        <v>H</v>
      </c>
      <c r="P140" s="35">
        <v>110.3232</v>
      </c>
      <c r="Q140" s="36" t="str">
        <f t="shared" si="16"/>
        <v>M</v>
      </c>
      <c r="R140" s="37">
        <v>4.4580000000000002</v>
      </c>
      <c r="S140" s="36" t="str">
        <f t="shared" si="17"/>
        <v>S</v>
      </c>
      <c r="T140" s="37">
        <v>0.28399999999999997</v>
      </c>
      <c r="U140" s="36" t="str">
        <f t="shared" si="18"/>
        <v>S</v>
      </c>
      <c r="V140" s="37">
        <v>9.5839999999999996</v>
      </c>
      <c r="W140" s="36" t="str">
        <f t="shared" si="19"/>
        <v>S</v>
      </c>
      <c r="X140" s="37">
        <v>9.2959999999999994</v>
      </c>
      <c r="Y140" s="36" t="str">
        <f t="shared" si="20"/>
        <v>S</v>
      </c>
    </row>
    <row r="141" spans="1:25" ht="18" customHeight="1" x14ac:dyDescent="0.25">
      <c r="A141" s="31">
        <v>340</v>
      </c>
      <c r="B141" s="38" t="s">
        <v>302</v>
      </c>
      <c r="C141" s="39"/>
      <c r="D141" s="38" t="s">
        <v>290</v>
      </c>
      <c r="E141" s="38" t="s">
        <v>244</v>
      </c>
      <c r="F141" s="38" t="s">
        <v>245</v>
      </c>
      <c r="G141" s="39" t="s">
        <v>246</v>
      </c>
      <c r="H141" s="38" t="s">
        <v>254</v>
      </c>
      <c r="I141" s="38" t="s">
        <v>247</v>
      </c>
      <c r="J141" s="33">
        <v>8.3000000000000007</v>
      </c>
      <c r="K141" s="34">
        <v>0.75</v>
      </c>
      <c r="L141" s="35">
        <v>0.68</v>
      </c>
      <c r="M141" s="36" t="str">
        <f t="shared" si="14"/>
        <v>M</v>
      </c>
      <c r="N141" s="35">
        <v>82.073599999999999</v>
      </c>
      <c r="O141" s="36" t="str">
        <f t="shared" si="15"/>
        <v>H</v>
      </c>
      <c r="P141" s="35">
        <v>113.2064</v>
      </c>
      <c r="Q141" s="36" t="str">
        <f t="shared" si="16"/>
        <v>M</v>
      </c>
      <c r="R141" s="37">
        <v>3.82</v>
      </c>
      <c r="S141" s="36" t="str">
        <f t="shared" si="17"/>
        <v>S</v>
      </c>
      <c r="T141" s="37">
        <v>2.7440000000000002</v>
      </c>
      <c r="U141" s="36" t="str">
        <f t="shared" si="18"/>
        <v>S</v>
      </c>
      <c r="V141" s="37">
        <v>7.5</v>
      </c>
      <c r="W141" s="36" t="str">
        <f t="shared" si="19"/>
        <v>S</v>
      </c>
      <c r="X141" s="37">
        <v>10.38</v>
      </c>
      <c r="Y141" s="36" t="str">
        <f t="shared" si="20"/>
        <v>S</v>
      </c>
    </row>
    <row r="142" spans="1:25" ht="18" customHeight="1" x14ac:dyDescent="0.25">
      <c r="A142" s="31">
        <v>341</v>
      </c>
      <c r="B142" s="38" t="s">
        <v>303</v>
      </c>
      <c r="C142" s="39"/>
      <c r="D142" s="38" t="s">
        <v>304</v>
      </c>
      <c r="E142" s="38" t="s">
        <v>305</v>
      </c>
      <c r="F142" s="38" t="s">
        <v>306</v>
      </c>
      <c r="G142" s="39" t="s">
        <v>246</v>
      </c>
      <c r="H142" s="38">
        <v>224</v>
      </c>
      <c r="I142" s="39" t="s">
        <v>307</v>
      </c>
      <c r="J142" s="33">
        <v>8.1999999999999993</v>
      </c>
      <c r="K142" s="34">
        <v>0.87</v>
      </c>
      <c r="L142" s="35">
        <v>0.40799999999999997</v>
      </c>
      <c r="M142" s="36" t="str">
        <f t="shared" si="14"/>
        <v>L</v>
      </c>
      <c r="N142" s="35">
        <v>12.31104</v>
      </c>
      <c r="O142" s="36" t="str">
        <f t="shared" si="15"/>
        <v>M</v>
      </c>
      <c r="P142" s="35">
        <v>122.2912</v>
      </c>
      <c r="Q142" s="36" t="str">
        <f t="shared" si="16"/>
        <v>M</v>
      </c>
      <c r="R142" s="37">
        <v>3.2559999999999998</v>
      </c>
      <c r="S142" s="36" t="str">
        <f t="shared" si="17"/>
        <v>S</v>
      </c>
      <c r="T142" s="37">
        <v>2.9060000000000001</v>
      </c>
      <c r="U142" s="36" t="str">
        <f t="shared" si="18"/>
        <v>S</v>
      </c>
      <c r="V142" s="37">
        <v>8.5660000000000007</v>
      </c>
      <c r="W142" s="36" t="str">
        <f t="shared" si="19"/>
        <v>S</v>
      </c>
      <c r="X142" s="37">
        <v>10.8</v>
      </c>
      <c r="Y142" s="36" t="str">
        <f t="shared" si="20"/>
        <v>S</v>
      </c>
    </row>
    <row r="143" spans="1:25" ht="18" customHeight="1" x14ac:dyDescent="0.25">
      <c r="A143" s="31">
        <v>342</v>
      </c>
      <c r="B143" s="38" t="s">
        <v>308</v>
      </c>
      <c r="C143" s="39"/>
      <c r="D143" s="38" t="s">
        <v>304</v>
      </c>
      <c r="E143" s="38" t="s">
        <v>305</v>
      </c>
      <c r="F143" s="38" t="s">
        <v>306</v>
      </c>
      <c r="G143" s="39" t="s">
        <v>246</v>
      </c>
      <c r="H143" s="38">
        <v>206</v>
      </c>
      <c r="I143" s="39" t="s">
        <v>307</v>
      </c>
      <c r="J143" s="33">
        <v>8.3000000000000007</v>
      </c>
      <c r="K143" s="34">
        <v>0.7</v>
      </c>
      <c r="L143" s="35">
        <v>0.68</v>
      </c>
      <c r="M143" s="36" t="str">
        <f t="shared" si="14"/>
        <v>M</v>
      </c>
      <c r="N143" s="35">
        <v>5.1295999999999999</v>
      </c>
      <c r="O143" s="36" t="str">
        <f t="shared" si="15"/>
        <v>L</v>
      </c>
      <c r="P143" s="35">
        <v>123.86879999999999</v>
      </c>
      <c r="Q143" s="36" t="str">
        <f t="shared" si="16"/>
        <v>M</v>
      </c>
      <c r="R143" s="37">
        <v>3.0859999999999999</v>
      </c>
      <c r="S143" s="36" t="str">
        <f t="shared" si="17"/>
        <v>S</v>
      </c>
      <c r="T143" s="37">
        <v>3.3559999999999999</v>
      </c>
      <c r="U143" s="36" t="str">
        <f t="shared" si="18"/>
        <v>S</v>
      </c>
      <c r="V143" s="37">
        <v>10.199999999999999</v>
      </c>
      <c r="W143" s="36" t="str">
        <f t="shared" si="19"/>
        <v>S</v>
      </c>
      <c r="X143" s="37">
        <v>10.62</v>
      </c>
      <c r="Y143" s="36" t="str">
        <f t="shared" si="20"/>
        <v>S</v>
      </c>
    </row>
    <row r="144" spans="1:25" ht="18" customHeight="1" x14ac:dyDescent="0.25">
      <c r="A144" s="31">
        <v>343</v>
      </c>
      <c r="B144" s="38" t="s">
        <v>309</v>
      </c>
      <c r="C144" s="39"/>
      <c r="D144" s="38" t="s">
        <v>304</v>
      </c>
      <c r="E144" s="38" t="s">
        <v>305</v>
      </c>
      <c r="F144" s="38" t="s">
        <v>306</v>
      </c>
      <c r="G144" s="39" t="s">
        <v>246</v>
      </c>
      <c r="H144" s="38">
        <v>208</v>
      </c>
      <c r="I144" s="39" t="s">
        <v>307</v>
      </c>
      <c r="J144" s="33">
        <v>8.3000000000000007</v>
      </c>
      <c r="K144" s="34">
        <v>0.76</v>
      </c>
      <c r="L144" s="35">
        <v>0.54400000000000004</v>
      </c>
      <c r="M144" s="36" t="str">
        <f t="shared" si="14"/>
        <v>M</v>
      </c>
      <c r="N144" s="35">
        <v>5.1295999999999999</v>
      </c>
      <c r="O144" s="36" t="str">
        <f t="shared" si="15"/>
        <v>L</v>
      </c>
      <c r="P144" s="35">
        <v>111.6288</v>
      </c>
      <c r="Q144" s="36" t="str">
        <f t="shared" si="16"/>
        <v>M</v>
      </c>
      <c r="R144" s="37">
        <v>3.22</v>
      </c>
      <c r="S144" s="36" t="str">
        <f t="shared" si="17"/>
        <v>S</v>
      </c>
      <c r="T144" s="37">
        <v>3.0939999999999999</v>
      </c>
      <c r="U144" s="36" t="str">
        <f t="shared" si="18"/>
        <v>S</v>
      </c>
      <c r="V144" s="37">
        <v>9.0139999999999993</v>
      </c>
      <c r="W144" s="36" t="str">
        <f t="shared" si="19"/>
        <v>S</v>
      </c>
      <c r="X144" s="37">
        <v>10.51</v>
      </c>
      <c r="Y144" s="36" t="str">
        <f t="shared" si="20"/>
        <v>S</v>
      </c>
    </row>
    <row r="145" spans="1:25" ht="18" customHeight="1" x14ac:dyDescent="0.25">
      <c r="A145" s="31">
        <v>344</v>
      </c>
      <c r="B145" s="38" t="s">
        <v>310</v>
      </c>
      <c r="C145" s="39"/>
      <c r="D145" s="38" t="s">
        <v>311</v>
      </c>
      <c r="E145" s="38" t="s">
        <v>305</v>
      </c>
      <c r="F145" s="38" t="s">
        <v>306</v>
      </c>
      <c r="G145" s="39" t="s">
        <v>246</v>
      </c>
      <c r="H145" s="38">
        <v>118</v>
      </c>
      <c r="I145" s="39" t="s">
        <v>307</v>
      </c>
      <c r="J145" s="33">
        <v>8.4</v>
      </c>
      <c r="K145" s="34">
        <v>0.68</v>
      </c>
      <c r="L145" s="35">
        <v>1.224</v>
      </c>
      <c r="M145" s="36" t="str">
        <f t="shared" si="14"/>
        <v>H</v>
      </c>
      <c r="N145" s="35">
        <v>5.1295999999999999</v>
      </c>
      <c r="O145" s="36" t="str">
        <f t="shared" si="15"/>
        <v>L</v>
      </c>
      <c r="P145" s="35">
        <v>95.308800000000005</v>
      </c>
      <c r="Q145" s="36" t="str">
        <f t="shared" si="16"/>
        <v>M</v>
      </c>
      <c r="R145" s="37">
        <v>3.2919999999999998</v>
      </c>
      <c r="S145" s="36" t="str">
        <f t="shared" si="17"/>
        <v>S</v>
      </c>
      <c r="T145" s="37">
        <v>3.194</v>
      </c>
      <c r="U145" s="36" t="str">
        <f t="shared" si="18"/>
        <v>S</v>
      </c>
      <c r="V145" s="37">
        <v>10.81</v>
      </c>
      <c r="W145" s="36" t="str">
        <f t="shared" si="19"/>
        <v>S</v>
      </c>
      <c r="X145" s="37">
        <v>10.130000000000001</v>
      </c>
      <c r="Y145" s="36" t="str">
        <f t="shared" si="20"/>
        <v>S</v>
      </c>
    </row>
    <row r="146" spans="1:25" ht="18" customHeight="1" x14ac:dyDescent="0.25">
      <c r="A146" s="31">
        <v>345</v>
      </c>
      <c r="B146" s="38" t="s">
        <v>312</v>
      </c>
      <c r="C146" s="39"/>
      <c r="D146" s="38" t="s">
        <v>311</v>
      </c>
      <c r="E146" s="38" t="s">
        <v>305</v>
      </c>
      <c r="F146" s="38" t="s">
        <v>306</v>
      </c>
      <c r="G146" s="39" t="s">
        <v>246</v>
      </c>
      <c r="H146" s="38">
        <v>132</v>
      </c>
      <c r="I146" s="39" t="s">
        <v>307</v>
      </c>
      <c r="J146" s="33">
        <v>8.4</v>
      </c>
      <c r="K146" s="34">
        <v>0.63</v>
      </c>
      <c r="L146" s="35">
        <v>0.54400000000000004</v>
      </c>
      <c r="M146" s="36" t="str">
        <f t="shared" si="14"/>
        <v>M</v>
      </c>
      <c r="N146" s="35">
        <v>5.1295999999999999</v>
      </c>
      <c r="O146" s="36" t="str">
        <f t="shared" si="15"/>
        <v>L</v>
      </c>
      <c r="P146" s="35">
        <v>117.4496</v>
      </c>
      <c r="Q146" s="36" t="str">
        <f t="shared" si="16"/>
        <v>M</v>
      </c>
      <c r="R146" s="37">
        <v>3.226</v>
      </c>
      <c r="S146" s="36" t="str">
        <f t="shared" si="17"/>
        <v>S</v>
      </c>
      <c r="T146" s="37">
        <v>3.218</v>
      </c>
      <c r="U146" s="36" t="str">
        <f t="shared" si="18"/>
        <v>S</v>
      </c>
      <c r="V146" s="37">
        <v>9.7479999999999993</v>
      </c>
      <c r="W146" s="36" t="str">
        <f t="shared" si="19"/>
        <v>S</v>
      </c>
      <c r="X146" s="37">
        <v>10.53</v>
      </c>
      <c r="Y146" s="36" t="str">
        <f t="shared" si="20"/>
        <v>S</v>
      </c>
    </row>
    <row r="147" spans="1:25" ht="18" customHeight="1" x14ac:dyDescent="0.25">
      <c r="A147" s="31">
        <v>346</v>
      </c>
      <c r="B147" s="38" t="s">
        <v>313</v>
      </c>
      <c r="C147" s="39"/>
      <c r="D147" s="38" t="s">
        <v>311</v>
      </c>
      <c r="E147" s="38" t="s">
        <v>305</v>
      </c>
      <c r="F147" s="38" t="s">
        <v>306</v>
      </c>
      <c r="G147" s="39" t="s">
        <v>246</v>
      </c>
      <c r="H147" s="38">
        <v>223</v>
      </c>
      <c r="I147" s="39" t="s">
        <v>307</v>
      </c>
      <c r="J147" s="33">
        <v>8.5</v>
      </c>
      <c r="K147" s="34">
        <v>0.74</v>
      </c>
      <c r="L147" s="35">
        <v>0.73150000000000004</v>
      </c>
      <c r="M147" s="36" t="str">
        <f t="shared" si="14"/>
        <v>M</v>
      </c>
      <c r="N147" s="35">
        <v>29.238720000000001</v>
      </c>
      <c r="O147" s="36" t="str">
        <f t="shared" si="15"/>
        <v>H</v>
      </c>
      <c r="P147" s="35">
        <v>97.267200000000003</v>
      </c>
      <c r="Q147" s="36" t="str">
        <f t="shared" si="16"/>
        <v>M</v>
      </c>
      <c r="R147" s="37">
        <v>4.5599999999999996</v>
      </c>
      <c r="S147" s="36" t="str">
        <f t="shared" si="17"/>
        <v>S</v>
      </c>
      <c r="T147" s="37">
        <v>3.1560000000000001</v>
      </c>
      <c r="U147" s="36" t="str">
        <f t="shared" si="18"/>
        <v>S</v>
      </c>
      <c r="V147" s="37">
        <v>8.1180000000000003</v>
      </c>
      <c r="W147" s="36" t="str">
        <f t="shared" si="19"/>
        <v>S</v>
      </c>
      <c r="X147" s="37">
        <v>11.07</v>
      </c>
      <c r="Y147" s="36" t="str">
        <f t="shared" si="20"/>
        <v>S</v>
      </c>
    </row>
    <row r="148" spans="1:25" ht="18" customHeight="1" x14ac:dyDescent="0.25">
      <c r="A148" s="31">
        <v>347</v>
      </c>
      <c r="B148" s="38" t="s">
        <v>314</v>
      </c>
      <c r="C148" s="39"/>
      <c r="D148" s="38" t="s">
        <v>311</v>
      </c>
      <c r="E148" s="38" t="s">
        <v>305</v>
      </c>
      <c r="F148" s="38" t="s">
        <v>306</v>
      </c>
      <c r="G148" s="39" t="s">
        <v>246</v>
      </c>
      <c r="H148" s="38">
        <v>225</v>
      </c>
      <c r="I148" s="39" t="s">
        <v>307</v>
      </c>
      <c r="J148" s="33">
        <v>8.5</v>
      </c>
      <c r="K148" s="34">
        <v>0.72</v>
      </c>
      <c r="L148" s="35">
        <v>0.79800000000000004</v>
      </c>
      <c r="M148" s="36" t="str">
        <f t="shared" si="14"/>
        <v>H</v>
      </c>
      <c r="N148" s="35">
        <v>41.549759999999999</v>
      </c>
      <c r="O148" s="36" t="str">
        <f t="shared" si="15"/>
        <v>H</v>
      </c>
      <c r="P148" s="35">
        <v>96.831999999999994</v>
      </c>
      <c r="Q148" s="36" t="str">
        <f t="shared" si="16"/>
        <v>M</v>
      </c>
      <c r="R148" s="37">
        <v>4.524</v>
      </c>
      <c r="S148" s="36" t="str">
        <f t="shared" si="17"/>
        <v>S</v>
      </c>
      <c r="T148" s="37">
        <v>3.4940000000000002</v>
      </c>
      <c r="U148" s="36" t="str">
        <f t="shared" si="18"/>
        <v>S</v>
      </c>
      <c r="V148" s="37">
        <v>4.694</v>
      </c>
      <c r="W148" s="36" t="str">
        <f t="shared" si="19"/>
        <v>S</v>
      </c>
      <c r="X148" s="37">
        <v>10.02</v>
      </c>
      <c r="Y148" s="36" t="str">
        <f t="shared" si="20"/>
        <v>S</v>
      </c>
    </row>
    <row r="149" spans="1:25" ht="18" customHeight="1" x14ac:dyDescent="0.25">
      <c r="A149" s="31">
        <v>348</v>
      </c>
      <c r="B149" s="38" t="s">
        <v>315</v>
      </c>
      <c r="C149" s="39"/>
      <c r="D149" s="38" t="s">
        <v>311</v>
      </c>
      <c r="E149" s="38" t="s">
        <v>305</v>
      </c>
      <c r="F149" s="38" t="s">
        <v>306</v>
      </c>
      <c r="G149" s="39" t="s">
        <v>246</v>
      </c>
      <c r="H149" s="38">
        <v>127</v>
      </c>
      <c r="I149" s="39" t="s">
        <v>307</v>
      </c>
      <c r="J149" s="33">
        <v>8.4</v>
      </c>
      <c r="K149" s="34">
        <v>0.75</v>
      </c>
      <c r="L149" s="35">
        <v>0.73150000000000004</v>
      </c>
      <c r="M149" s="36" t="str">
        <f t="shared" si="14"/>
        <v>M</v>
      </c>
      <c r="N149" s="35">
        <v>5.1295999999999999</v>
      </c>
      <c r="O149" s="36" t="str">
        <f t="shared" si="15"/>
        <v>L</v>
      </c>
      <c r="P149" s="35">
        <v>105.5904</v>
      </c>
      <c r="Q149" s="36" t="str">
        <f t="shared" si="16"/>
        <v>M</v>
      </c>
      <c r="R149" s="37">
        <v>5.1239999999999997</v>
      </c>
      <c r="S149" s="36" t="str">
        <f t="shared" si="17"/>
        <v>S</v>
      </c>
      <c r="T149" s="37">
        <v>3.218</v>
      </c>
      <c r="U149" s="36" t="str">
        <f t="shared" si="18"/>
        <v>S</v>
      </c>
      <c r="V149" s="37">
        <v>6.61</v>
      </c>
      <c r="W149" s="36" t="str">
        <f t="shared" si="19"/>
        <v>S</v>
      </c>
      <c r="X149" s="37">
        <v>10.23</v>
      </c>
      <c r="Y149" s="36" t="str">
        <f t="shared" si="20"/>
        <v>S</v>
      </c>
    </row>
    <row r="150" spans="1:25" ht="18" customHeight="1" x14ac:dyDescent="0.25">
      <c r="A150" s="31">
        <v>349</v>
      </c>
      <c r="B150" s="38" t="s">
        <v>316</v>
      </c>
      <c r="C150" s="39"/>
      <c r="D150" s="38" t="s">
        <v>311</v>
      </c>
      <c r="E150" s="38" t="s">
        <v>305</v>
      </c>
      <c r="F150" s="38" t="s">
        <v>306</v>
      </c>
      <c r="G150" s="39" t="s">
        <v>246</v>
      </c>
      <c r="H150" s="38">
        <v>185</v>
      </c>
      <c r="I150" s="39" t="s">
        <v>307</v>
      </c>
      <c r="J150" s="33">
        <v>8.4</v>
      </c>
      <c r="K150" s="34">
        <v>0.78</v>
      </c>
      <c r="L150" s="35">
        <v>0.73150000000000004</v>
      </c>
      <c r="M150" s="36" t="str">
        <f t="shared" si="14"/>
        <v>M</v>
      </c>
      <c r="N150" s="35">
        <v>71.814400000000006</v>
      </c>
      <c r="O150" s="36" t="str">
        <f t="shared" si="15"/>
        <v>H</v>
      </c>
      <c r="P150" s="35">
        <v>98.409599999999998</v>
      </c>
      <c r="Q150" s="36" t="str">
        <f t="shared" si="16"/>
        <v>M</v>
      </c>
      <c r="R150" s="37">
        <v>4.7919999999999998</v>
      </c>
      <c r="S150" s="36" t="str">
        <f t="shared" si="17"/>
        <v>S</v>
      </c>
      <c r="T150" s="37">
        <v>3.48</v>
      </c>
      <c r="U150" s="36" t="str">
        <f t="shared" si="18"/>
        <v>S</v>
      </c>
      <c r="V150" s="37">
        <v>9.6259999999999994</v>
      </c>
      <c r="W150" s="36" t="str">
        <f t="shared" si="19"/>
        <v>S</v>
      </c>
      <c r="X150" s="37">
        <v>9.3699999999999992</v>
      </c>
      <c r="Y150" s="36" t="str">
        <f t="shared" si="20"/>
        <v>S</v>
      </c>
    </row>
    <row r="151" spans="1:25" ht="18" customHeight="1" x14ac:dyDescent="0.25">
      <c r="A151" s="31">
        <v>350</v>
      </c>
      <c r="B151" s="38" t="s">
        <v>317</v>
      </c>
      <c r="C151" s="39"/>
      <c r="D151" s="38" t="s">
        <v>311</v>
      </c>
      <c r="E151" s="38" t="s">
        <v>305</v>
      </c>
      <c r="F151" s="38" t="s">
        <v>306</v>
      </c>
      <c r="G151" s="39" t="s">
        <v>246</v>
      </c>
      <c r="H151" s="38">
        <v>201</v>
      </c>
      <c r="I151" s="39" t="s">
        <v>307</v>
      </c>
      <c r="J151" s="33">
        <v>8.6</v>
      </c>
      <c r="K151" s="34">
        <v>0.68</v>
      </c>
      <c r="L151" s="35">
        <v>0.59850000000000003</v>
      </c>
      <c r="M151" s="36" t="str">
        <f t="shared" si="14"/>
        <v>M</v>
      </c>
      <c r="N151" s="35">
        <v>78.482879999999994</v>
      </c>
      <c r="O151" s="36" t="str">
        <f t="shared" si="15"/>
        <v>H</v>
      </c>
      <c r="P151" s="35">
        <v>79.0976</v>
      </c>
      <c r="Q151" s="36" t="str">
        <f t="shared" si="16"/>
        <v>M</v>
      </c>
      <c r="R151" s="37">
        <v>3.8559999999999999</v>
      </c>
      <c r="S151" s="36" t="str">
        <f t="shared" si="17"/>
        <v>S</v>
      </c>
      <c r="T151" s="37">
        <v>3.6680000000000001</v>
      </c>
      <c r="U151" s="36" t="str">
        <f t="shared" si="18"/>
        <v>S</v>
      </c>
      <c r="V151" s="37">
        <v>9.1780000000000008</v>
      </c>
      <c r="W151" s="36" t="str">
        <f t="shared" si="19"/>
        <v>S</v>
      </c>
      <c r="X151" s="37">
        <v>4.62</v>
      </c>
      <c r="Y151" s="36" t="str">
        <f t="shared" si="20"/>
        <v>S</v>
      </c>
    </row>
    <row r="152" spans="1:25" ht="18" customHeight="1" x14ac:dyDescent="0.25">
      <c r="A152" s="31">
        <v>351</v>
      </c>
      <c r="B152" s="38" t="s">
        <v>318</v>
      </c>
      <c r="C152" s="39"/>
      <c r="D152" s="38" t="s">
        <v>311</v>
      </c>
      <c r="E152" s="38" t="s">
        <v>305</v>
      </c>
      <c r="F152" s="38" t="s">
        <v>306</v>
      </c>
      <c r="G152" s="39" t="s">
        <v>246</v>
      </c>
      <c r="H152" s="38">
        <v>175</v>
      </c>
      <c r="I152" s="39" t="s">
        <v>307</v>
      </c>
      <c r="J152" s="33">
        <v>8.4</v>
      </c>
      <c r="K152" s="34">
        <v>0.78</v>
      </c>
      <c r="L152" s="35">
        <v>0.59850000000000003</v>
      </c>
      <c r="M152" s="36" t="str">
        <f t="shared" si="14"/>
        <v>M</v>
      </c>
      <c r="N152" s="35">
        <v>92.845759999999999</v>
      </c>
      <c r="O152" s="36" t="str">
        <f t="shared" si="15"/>
        <v>H</v>
      </c>
      <c r="P152" s="35">
        <v>86.604799999999997</v>
      </c>
      <c r="Q152" s="36" t="str">
        <f t="shared" si="16"/>
        <v>M</v>
      </c>
      <c r="R152" s="37">
        <v>4.1580000000000004</v>
      </c>
      <c r="S152" s="36" t="str">
        <f t="shared" si="17"/>
        <v>S</v>
      </c>
      <c r="T152" s="37">
        <v>3.53</v>
      </c>
      <c r="U152" s="36" t="str">
        <f t="shared" si="18"/>
        <v>S</v>
      </c>
      <c r="V152" s="37">
        <v>10.77</v>
      </c>
      <c r="W152" s="36" t="str">
        <f t="shared" si="19"/>
        <v>S</v>
      </c>
      <c r="X152" s="37">
        <v>10.029999999999999</v>
      </c>
      <c r="Y152" s="36" t="str">
        <f t="shared" si="20"/>
        <v>S</v>
      </c>
    </row>
    <row r="153" spans="1:25" ht="18" customHeight="1" x14ac:dyDescent="0.25">
      <c r="A153" s="31">
        <v>352</v>
      </c>
      <c r="B153" s="38" t="s">
        <v>319</v>
      </c>
      <c r="C153" s="39"/>
      <c r="D153" s="38" t="s">
        <v>311</v>
      </c>
      <c r="E153" s="38" t="s">
        <v>305</v>
      </c>
      <c r="F153" s="38" t="s">
        <v>306</v>
      </c>
      <c r="G153" s="39" t="s">
        <v>246</v>
      </c>
      <c r="H153" s="38">
        <v>176</v>
      </c>
      <c r="I153" s="39" t="s">
        <v>307</v>
      </c>
      <c r="J153" s="33">
        <v>8.4</v>
      </c>
      <c r="K153" s="34">
        <v>0.71</v>
      </c>
      <c r="L153" s="35">
        <v>0.59850000000000003</v>
      </c>
      <c r="M153" s="36" t="str">
        <f t="shared" si="14"/>
        <v>M</v>
      </c>
      <c r="N153" s="35">
        <v>79.508799999999994</v>
      </c>
      <c r="O153" s="36" t="str">
        <f t="shared" si="15"/>
        <v>H</v>
      </c>
      <c r="P153" s="35">
        <v>94.656000000000006</v>
      </c>
      <c r="Q153" s="36" t="str">
        <f t="shared" si="16"/>
        <v>M</v>
      </c>
      <c r="R153" s="37">
        <v>4.4240000000000004</v>
      </c>
      <c r="S153" s="36" t="str">
        <f t="shared" si="17"/>
        <v>S</v>
      </c>
      <c r="T153" s="37">
        <v>3.5179999999999998</v>
      </c>
      <c r="U153" s="36" t="str">
        <f t="shared" si="18"/>
        <v>S</v>
      </c>
      <c r="V153" s="37">
        <v>11.09</v>
      </c>
      <c r="W153" s="36" t="str">
        <f t="shared" si="19"/>
        <v>S</v>
      </c>
      <c r="X153" s="37">
        <v>10.41</v>
      </c>
      <c r="Y153" s="36" t="str">
        <f t="shared" si="20"/>
        <v>S</v>
      </c>
    </row>
    <row r="154" spans="1:25" ht="18" customHeight="1" x14ac:dyDescent="0.25">
      <c r="A154" s="31">
        <v>353</v>
      </c>
      <c r="B154" s="38" t="s">
        <v>320</v>
      </c>
      <c r="C154" s="39"/>
      <c r="D154" s="38" t="s">
        <v>321</v>
      </c>
      <c r="E154" s="38" t="s">
        <v>305</v>
      </c>
      <c r="F154" s="38" t="s">
        <v>306</v>
      </c>
      <c r="G154" s="39" t="s">
        <v>246</v>
      </c>
      <c r="H154" s="38">
        <v>127</v>
      </c>
      <c r="I154" s="39" t="s">
        <v>307</v>
      </c>
      <c r="J154" s="33">
        <v>8.4</v>
      </c>
      <c r="K154" s="34">
        <v>0.71</v>
      </c>
      <c r="L154" s="35">
        <v>0.73150000000000004</v>
      </c>
      <c r="M154" s="36" t="str">
        <f t="shared" si="14"/>
        <v>M</v>
      </c>
      <c r="N154" s="35">
        <v>29.238720000000001</v>
      </c>
      <c r="O154" s="36" t="str">
        <f t="shared" si="15"/>
        <v>H</v>
      </c>
      <c r="P154" s="35">
        <v>91.337599999999995</v>
      </c>
      <c r="Q154" s="36" t="str">
        <f t="shared" si="16"/>
        <v>M</v>
      </c>
      <c r="R154" s="37">
        <v>4.5839999999999996</v>
      </c>
      <c r="S154" s="36" t="str">
        <f t="shared" si="17"/>
        <v>S</v>
      </c>
      <c r="T154" s="37">
        <v>3.5179999999999998</v>
      </c>
      <c r="U154" s="36" t="str">
        <f t="shared" si="18"/>
        <v>S</v>
      </c>
      <c r="V154" s="37">
        <v>10.52</v>
      </c>
      <c r="W154" s="36" t="str">
        <f t="shared" si="19"/>
        <v>S</v>
      </c>
      <c r="X154" s="37">
        <v>9.968</v>
      </c>
      <c r="Y154" s="36" t="str">
        <f t="shared" si="20"/>
        <v>S</v>
      </c>
    </row>
    <row r="155" spans="1:25" ht="18" customHeight="1" x14ac:dyDescent="0.25">
      <c r="A155" s="31">
        <v>354</v>
      </c>
      <c r="B155" s="38" t="s">
        <v>322</v>
      </c>
      <c r="C155" s="39"/>
      <c r="D155" s="38" t="s">
        <v>321</v>
      </c>
      <c r="E155" s="38" t="s">
        <v>305</v>
      </c>
      <c r="F155" s="38" t="s">
        <v>306</v>
      </c>
      <c r="G155" s="39" t="s">
        <v>246</v>
      </c>
      <c r="H155" s="38">
        <v>231</v>
      </c>
      <c r="I155" s="39" t="s">
        <v>307</v>
      </c>
      <c r="J155" s="33">
        <v>8</v>
      </c>
      <c r="K155" s="34">
        <v>0.65</v>
      </c>
      <c r="L155" s="35">
        <v>0.86450000000000005</v>
      </c>
      <c r="M155" s="36" t="str">
        <f t="shared" si="14"/>
        <v>H</v>
      </c>
      <c r="N155" s="35">
        <v>5.1295999999999999</v>
      </c>
      <c r="O155" s="36" t="str">
        <f t="shared" si="15"/>
        <v>L</v>
      </c>
      <c r="P155" s="35">
        <v>122.7264</v>
      </c>
      <c r="Q155" s="36" t="str">
        <f t="shared" si="16"/>
        <v>M</v>
      </c>
      <c r="R155" s="37">
        <v>5.34</v>
      </c>
      <c r="S155" s="36" t="str">
        <f t="shared" si="17"/>
        <v>S</v>
      </c>
      <c r="T155" s="37">
        <v>3.1059999999999999</v>
      </c>
      <c r="U155" s="36" t="str">
        <f t="shared" si="18"/>
        <v>S</v>
      </c>
      <c r="V155" s="37">
        <v>6.65</v>
      </c>
      <c r="W155" s="36" t="str">
        <f t="shared" si="19"/>
        <v>S</v>
      </c>
      <c r="X155" s="37">
        <v>12.66</v>
      </c>
      <c r="Y155" s="36" t="str">
        <f t="shared" si="20"/>
        <v>S</v>
      </c>
    </row>
    <row r="156" spans="1:25" ht="18" customHeight="1" x14ac:dyDescent="0.25">
      <c r="A156" s="31">
        <v>355</v>
      </c>
      <c r="B156" s="38" t="s">
        <v>323</v>
      </c>
      <c r="C156" s="39"/>
      <c r="D156" s="38" t="s">
        <v>321</v>
      </c>
      <c r="E156" s="38" t="s">
        <v>305</v>
      </c>
      <c r="F156" s="38" t="s">
        <v>306</v>
      </c>
      <c r="G156" s="39" t="s">
        <v>246</v>
      </c>
      <c r="H156" s="38">
        <v>160</v>
      </c>
      <c r="I156" s="39" t="s">
        <v>307</v>
      </c>
      <c r="J156" s="33">
        <v>8.1999999999999993</v>
      </c>
      <c r="K156" s="34">
        <v>0.8</v>
      </c>
      <c r="L156" s="35">
        <v>0.79800000000000004</v>
      </c>
      <c r="M156" s="36" t="str">
        <f t="shared" si="14"/>
        <v>H</v>
      </c>
      <c r="N156" s="35">
        <v>107.7216</v>
      </c>
      <c r="O156" s="36" t="str">
        <f t="shared" si="15"/>
        <v>H</v>
      </c>
      <c r="P156" s="35">
        <v>93.078400000000002</v>
      </c>
      <c r="Q156" s="36" t="str">
        <f t="shared" si="16"/>
        <v>M</v>
      </c>
      <c r="R156" s="37">
        <v>4.8159999999999998</v>
      </c>
      <c r="S156" s="36" t="str">
        <f t="shared" si="17"/>
        <v>S</v>
      </c>
      <c r="T156" s="37">
        <v>3.53</v>
      </c>
      <c r="U156" s="36" t="str">
        <f t="shared" si="18"/>
        <v>S</v>
      </c>
      <c r="V156" s="37">
        <v>9.4220000000000006</v>
      </c>
      <c r="W156" s="36" t="str">
        <f t="shared" si="19"/>
        <v>S</v>
      </c>
      <c r="X156" s="37">
        <v>10.59</v>
      </c>
      <c r="Y156" s="36" t="str">
        <f t="shared" si="20"/>
        <v>S</v>
      </c>
    </row>
    <row r="157" spans="1:25" ht="18" customHeight="1" x14ac:dyDescent="0.25">
      <c r="A157" s="31">
        <v>356</v>
      </c>
      <c r="B157" s="38" t="s">
        <v>324</v>
      </c>
      <c r="C157" s="39"/>
      <c r="D157" s="38" t="s">
        <v>321</v>
      </c>
      <c r="E157" s="38" t="s">
        <v>305</v>
      </c>
      <c r="F157" s="38" t="s">
        <v>306</v>
      </c>
      <c r="G157" s="39" t="s">
        <v>246</v>
      </c>
      <c r="H157" s="38">
        <v>209</v>
      </c>
      <c r="I157" s="39" t="s">
        <v>307</v>
      </c>
      <c r="J157" s="33">
        <v>8.4</v>
      </c>
      <c r="K157" s="34">
        <v>0.8</v>
      </c>
      <c r="L157" s="35">
        <v>1.0640000000000001</v>
      </c>
      <c r="M157" s="36" t="str">
        <f t="shared" si="14"/>
        <v>H</v>
      </c>
      <c r="N157" s="35">
        <v>53.860799999999998</v>
      </c>
      <c r="O157" s="36" t="str">
        <f t="shared" si="15"/>
        <v>H</v>
      </c>
      <c r="P157" s="35">
        <v>95.471999999999994</v>
      </c>
      <c r="Q157" s="36" t="str">
        <f t="shared" si="16"/>
        <v>M</v>
      </c>
      <c r="R157" s="37">
        <v>4.4180000000000001</v>
      </c>
      <c r="S157" s="36" t="str">
        <f t="shared" si="17"/>
        <v>S</v>
      </c>
      <c r="T157" s="37">
        <v>3.5680000000000001</v>
      </c>
      <c r="U157" s="36" t="str">
        <f t="shared" si="18"/>
        <v>S</v>
      </c>
      <c r="V157" s="37">
        <v>6.04</v>
      </c>
      <c r="W157" s="36" t="str">
        <f t="shared" si="19"/>
        <v>S</v>
      </c>
      <c r="X157" s="37">
        <v>9.85</v>
      </c>
      <c r="Y157" s="36" t="str">
        <f t="shared" si="20"/>
        <v>S</v>
      </c>
    </row>
    <row r="158" spans="1:25" ht="18" customHeight="1" x14ac:dyDescent="0.25">
      <c r="A158" s="31">
        <v>357</v>
      </c>
      <c r="B158" s="38" t="s">
        <v>325</v>
      </c>
      <c r="C158" s="39"/>
      <c r="D158" s="38" t="s">
        <v>321</v>
      </c>
      <c r="E158" s="38" t="s">
        <v>305</v>
      </c>
      <c r="F158" s="38" t="s">
        <v>306</v>
      </c>
      <c r="G158" s="39" t="s">
        <v>246</v>
      </c>
      <c r="H158" s="38">
        <v>199</v>
      </c>
      <c r="I158" s="39" t="s">
        <v>307</v>
      </c>
      <c r="J158" s="33">
        <v>8.3000000000000007</v>
      </c>
      <c r="K158" s="34">
        <v>0.75</v>
      </c>
      <c r="L158" s="35">
        <v>0.59850000000000003</v>
      </c>
      <c r="M158" s="36" t="str">
        <f t="shared" si="14"/>
        <v>M</v>
      </c>
      <c r="N158" s="35">
        <v>49.244160000000001</v>
      </c>
      <c r="O158" s="36" t="str">
        <f t="shared" si="15"/>
        <v>H</v>
      </c>
      <c r="P158" s="35">
        <v>108.58240000000001</v>
      </c>
      <c r="Q158" s="36" t="str">
        <f t="shared" si="16"/>
        <v>M</v>
      </c>
      <c r="R158" s="37">
        <v>4.6900000000000004</v>
      </c>
      <c r="S158" s="36" t="str">
        <f t="shared" si="17"/>
        <v>S</v>
      </c>
      <c r="T158" s="37">
        <v>3.306</v>
      </c>
      <c r="U158" s="36" t="str">
        <f t="shared" si="18"/>
        <v>S</v>
      </c>
      <c r="V158" s="37">
        <v>10.24</v>
      </c>
      <c r="W158" s="36" t="str">
        <f t="shared" si="19"/>
        <v>S</v>
      </c>
      <c r="X158" s="37">
        <v>10.35</v>
      </c>
      <c r="Y158" s="36" t="str">
        <f t="shared" si="20"/>
        <v>S</v>
      </c>
    </row>
    <row r="159" spans="1:25" ht="18" customHeight="1" x14ac:dyDescent="0.25">
      <c r="A159" s="31">
        <v>358</v>
      </c>
      <c r="B159" s="38" t="s">
        <v>326</v>
      </c>
      <c r="C159" s="39"/>
      <c r="D159" s="38" t="s">
        <v>321</v>
      </c>
      <c r="E159" s="38" t="s">
        <v>305</v>
      </c>
      <c r="F159" s="38" t="s">
        <v>306</v>
      </c>
      <c r="G159" s="39" t="s">
        <v>246</v>
      </c>
      <c r="H159" s="38">
        <v>102</v>
      </c>
      <c r="I159" s="39" t="s">
        <v>307</v>
      </c>
      <c r="J159" s="33">
        <v>8.1999999999999993</v>
      </c>
      <c r="K159" s="34">
        <v>0.79</v>
      </c>
      <c r="L159" s="35">
        <v>0.59850000000000003</v>
      </c>
      <c r="M159" s="36" t="str">
        <f t="shared" si="14"/>
        <v>M</v>
      </c>
      <c r="N159" s="35">
        <v>57.451520000000002</v>
      </c>
      <c r="O159" s="36" t="str">
        <f t="shared" si="15"/>
        <v>H</v>
      </c>
      <c r="P159" s="35">
        <v>98.790400000000005</v>
      </c>
      <c r="Q159" s="36" t="str">
        <f t="shared" si="16"/>
        <v>M</v>
      </c>
      <c r="R159" s="37">
        <v>4.5199999999999996</v>
      </c>
      <c r="S159" s="36" t="str">
        <f t="shared" si="17"/>
        <v>S</v>
      </c>
      <c r="T159" s="37">
        <v>3.43</v>
      </c>
      <c r="U159" s="36" t="str">
        <f t="shared" si="18"/>
        <v>S</v>
      </c>
      <c r="V159" s="37">
        <v>9.8699999999999992</v>
      </c>
      <c r="W159" s="36" t="str">
        <f t="shared" si="19"/>
        <v>S</v>
      </c>
      <c r="X159" s="37">
        <v>8.0920000000000005</v>
      </c>
      <c r="Y159" s="36" t="str">
        <f t="shared" si="20"/>
        <v>S</v>
      </c>
    </row>
    <row r="160" spans="1:25" ht="18" customHeight="1" x14ac:dyDescent="0.25">
      <c r="A160" s="31">
        <v>359</v>
      </c>
      <c r="B160" s="38" t="s">
        <v>327</v>
      </c>
      <c r="C160" s="39"/>
      <c r="D160" s="38" t="s">
        <v>328</v>
      </c>
      <c r="E160" s="38" t="s">
        <v>305</v>
      </c>
      <c r="F160" s="38" t="s">
        <v>306</v>
      </c>
      <c r="G160" s="39" t="s">
        <v>246</v>
      </c>
      <c r="H160" s="38">
        <v>39</v>
      </c>
      <c r="I160" s="39" t="s">
        <v>307</v>
      </c>
      <c r="J160" s="33">
        <v>8.4</v>
      </c>
      <c r="K160" s="34">
        <v>0.74</v>
      </c>
      <c r="L160" s="35">
        <v>0.59850000000000003</v>
      </c>
      <c r="M160" s="36" t="str">
        <f t="shared" si="14"/>
        <v>M</v>
      </c>
      <c r="N160" s="35">
        <v>81.04768</v>
      </c>
      <c r="O160" s="36" t="str">
        <f t="shared" si="15"/>
        <v>H</v>
      </c>
      <c r="P160" s="35">
        <v>103.9584</v>
      </c>
      <c r="Q160" s="36" t="str">
        <f t="shared" si="16"/>
        <v>M</v>
      </c>
      <c r="R160" s="37">
        <v>4.63</v>
      </c>
      <c r="S160" s="36" t="str">
        <f t="shared" si="17"/>
        <v>S</v>
      </c>
      <c r="T160" s="37">
        <v>3.28</v>
      </c>
      <c r="U160" s="36" t="str">
        <f t="shared" si="18"/>
        <v>S</v>
      </c>
      <c r="V160" s="37">
        <v>6.3239999999999998</v>
      </c>
      <c r="W160" s="36" t="str">
        <f t="shared" si="19"/>
        <v>S</v>
      </c>
      <c r="X160" s="37">
        <v>10.3</v>
      </c>
      <c r="Y160" s="36" t="str">
        <f t="shared" si="20"/>
        <v>S</v>
      </c>
    </row>
    <row r="161" spans="1:25" ht="18" customHeight="1" x14ac:dyDescent="0.25">
      <c r="A161" s="31">
        <v>360</v>
      </c>
      <c r="B161" s="38" t="s">
        <v>329</v>
      </c>
      <c r="C161" s="39"/>
      <c r="D161" s="38" t="s">
        <v>328</v>
      </c>
      <c r="E161" s="38" t="s">
        <v>305</v>
      </c>
      <c r="F161" s="38" t="s">
        <v>306</v>
      </c>
      <c r="G161" s="39" t="s">
        <v>246</v>
      </c>
      <c r="H161" s="38">
        <v>84</v>
      </c>
      <c r="I161" s="39" t="s">
        <v>307</v>
      </c>
      <c r="J161" s="33">
        <v>8.6999999999999993</v>
      </c>
      <c r="K161" s="34">
        <v>0.74</v>
      </c>
      <c r="L161" s="35">
        <v>0.59850000000000003</v>
      </c>
      <c r="M161" s="36" t="str">
        <f t="shared" si="14"/>
        <v>M</v>
      </c>
      <c r="N161" s="35">
        <v>71.814400000000006</v>
      </c>
      <c r="O161" s="36" t="str">
        <f t="shared" si="15"/>
        <v>H</v>
      </c>
      <c r="P161" s="35">
        <v>75.180800000000005</v>
      </c>
      <c r="Q161" s="36" t="str">
        <f t="shared" si="16"/>
        <v>M</v>
      </c>
      <c r="R161" s="37">
        <v>3.2519999999999998</v>
      </c>
      <c r="S161" s="36" t="str">
        <f t="shared" si="17"/>
        <v>S</v>
      </c>
      <c r="T161" s="37">
        <v>3.7559999999999998</v>
      </c>
      <c r="U161" s="36" t="str">
        <f t="shared" si="18"/>
        <v>S</v>
      </c>
      <c r="V161" s="37">
        <v>13.29</v>
      </c>
      <c r="W161" s="36" t="str">
        <f t="shared" si="19"/>
        <v>S</v>
      </c>
      <c r="X161" s="37">
        <v>9.5340000000000007</v>
      </c>
      <c r="Y161" s="36" t="str">
        <f t="shared" si="20"/>
        <v>S</v>
      </c>
    </row>
    <row r="162" spans="1:25" ht="18" customHeight="1" x14ac:dyDescent="0.25">
      <c r="A162" s="31">
        <v>361</v>
      </c>
      <c r="B162" s="38" t="s">
        <v>330</v>
      </c>
      <c r="C162" s="39"/>
      <c r="D162" s="38" t="s">
        <v>331</v>
      </c>
      <c r="E162" s="38" t="s">
        <v>305</v>
      </c>
      <c r="F162" s="38" t="s">
        <v>306</v>
      </c>
      <c r="G162" s="39" t="s">
        <v>246</v>
      </c>
      <c r="H162" s="38">
        <v>139</v>
      </c>
      <c r="I162" s="39" t="s">
        <v>307</v>
      </c>
      <c r="J162" s="33">
        <v>8.4</v>
      </c>
      <c r="K162" s="34">
        <v>0.82</v>
      </c>
      <c r="L162" s="35">
        <v>0.59850000000000003</v>
      </c>
      <c r="M162" s="36" t="str">
        <f t="shared" si="14"/>
        <v>M</v>
      </c>
      <c r="N162" s="35">
        <v>34.368319999999997</v>
      </c>
      <c r="O162" s="36" t="str">
        <f t="shared" si="15"/>
        <v>H</v>
      </c>
      <c r="P162" s="35">
        <v>110.432</v>
      </c>
      <c r="Q162" s="36" t="str">
        <f t="shared" si="16"/>
        <v>M</v>
      </c>
      <c r="R162" s="37">
        <v>4.62</v>
      </c>
      <c r="S162" s="36" t="str">
        <f t="shared" si="17"/>
        <v>S</v>
      </c>
      <c r="T162" s="37">
        <v>3.6059999999999999</v>
      </c>
      <c r="U162" s="36" t="str">
        <f t="shared" si="18"/>
        <v>S</v>
      </c>
      <c r="V162" s="37">
        <v>5.7140000000000004</v>
      </c>
      <c r="W162" s="36" t="str">
        <f t="shared" si="19"/>
        <v>S</v>
      </c>
      <c r="X162" s="37">
        <v>11.51</v>
      </c>
      <c r="Y162" s="36" t="str">
        <f t="shared" si="20"/>
        <v>S</v>
      </c>
    </row>
    <row r="163" spans="1:25" ht="18" customHeight="1" x14ac:dyDescent="0.25">
      <c r="A163" s="31">
        <v>362</v>
      </c>
      <c r="B163" s="38" t="s">
        <v>332</v>
      </c>
      <c r="C163" s="39"/>
      <c r="D163" s="38" t="s">
        <v>331</v>
      </c>
      <c r="E163" s="38" t="s">
        <v>305</v>
      </c>
      <c r="F163" s="38" t="s">
        <v>306</v>
      </c>
      <c r="G163" s="39" t="s">
        <v>246</v>
      </c>
      <c r="H163" s="38">
        <v>1</v>
      </c>
      <c r="I163" s="39" t="s">
        <v>307</v>
      </c>
      <c r="J163" s="33">
        <v>8.3000000000000007</v>
      </c>
      <c r="K163" s="34">
        <v>0.8</v>
      </c>
      <c r="L163" s="35">
        <v>0.59850000000000003</v>
      </c>
      <c r="M163" s="36" t="str">
        <f t="shared" si="14"/>
        <v>M</v>
      </c>
      <c r="N163" s="35">
        <v>64.632959999999997</v>
      </c>
      <c r="O163" s="36" t="str">
        <f t="shared" si="15"/>
        <v>H</v>
      </c>
      <c r="P163" s="35">
        <v>109.1264</v>
      </c>
      <c r="Q163" s="36" t="str">
        <f t="shared" si="16"/>
        <v>M</v>
      </c>
      <c r="R163" s="37">
        <v>4.3840000000000003</v>
      </c>
      <c r="S163" s="36" t="str">
        <f t="shared" si="17"/>
        <v>S</v>
      </c>
      <c r="T163" s="37">
        <v>3.73</v>
      </c>
      <c r="U163" s="36" t="str">
        <f t="shared" si="18"/>
        <v>S</v>
      </c>
      <c r="V163" s="37">
        <v>7.0579999999999998</v>
      </c>
      <c r="W163" s="36" t="str">
        <f t="shared" si="19"/>
        <v>S</v>
      </c>
      <c r="X163" s="37">
        <v>10.68</v>
      </c>
      <c r="Y163" s="36" t="str">
        <f t="shared" si="20"/>
        <v>S</v>
      </c>
    </row>
    <row r="164" spans="1:25" ht="18" customHeight="1" x14ac:dyDescent="0.25">
      <c r="A164" s="31">
        <v>363</v>
      </c>
      <c r="B164" s="38" t="s">
        <v>333</v>
      </c>
      <c r="C164" s="39"/>
      <c r="D164" s="38" t="s">
        <v>334</v>
      </c>
      <c r="E164" s="38" t="s">
        <v>305</v>
      </c>
      <c r="F164" s="38" t="s">
        <v>306</v>
      </c>
      <c r="G164" s="39" t="s">
        <v>246</v>
      </c>
      <c r="H164" s="38">
        <v>208</v>
      </c>
      <c r="I164" s="39" t="s">
        <v>307</v>
      </c>
      <c r="J164" s="33">
        <v>8.1999999999999993</v>
      </c>
      <c r="K164" s="34">
        <v>0.88</v>
      </c>
      <c r="L164" s="35">
        <v>0.86450000000000005</v>
      </c>
      <c r="M164" s="36" t="str">
        <f t="shared" si="14"/>
        <v>H</v>
      </c>
      <c r="N164" s="35">
        <v>52.834879999999998</v>
      </c>
      <c r="O164" s="36" t="str">
        <f t="shared" si="15"/>
        <v>H</v>
      </c>
      <c r="P164" s="35">
        <v>92.425600000000003</v>
      </c>
      <c r="Q164" s="36" t="str">
        <f t="shared" si="16"/>
        <v>M</v>
      </c>
      <c r="R164" s="37">
        <v>5.1340000000000003</v>
      </c>
      <c r="S164" s="36" t="str">
        <f t="shared" si="17"/>
        <v>S</v>
      </c>
      <c r="T164" s="37">
        <v>3.468</v>
      </c>
      <c r="U164" s="36" t="str">
        <f t="shared" si="18"/>
        <v>S</v>
      </c>
      <c r="V164" s="37">
        <v>10.32</v>
      </c>
      <c r="W164" s="36" t="str">
        <f t="shared" si="19"/>
        <v>S</v>
      </c>
      <c r="X164" s="37">
        <v>10.78</v>
      </c>
      <c r="Y164" s="36" t="str">
        <f t="shared" si="20"/>
        <v>S</v>
      </c>
    </row>
    <row r="165" spans="1:25" ht="18" customHeight="1" x14ac:dyDescent="0.25">
      <c r="A165" s="31">
        <v>364</v>
      </c>
      <c r="B165" s="38" t="s">
        <v>335</v>
      </c>
      <c r="C165" s="39"/>
      <c r="D165" s="38" t="s">
        <v>334</v>
      </c>
      <c r="E165" s="38" t="s">
        <v>305</v>
      </c>
      <c r="F165" s="38" t="s">
        <v>306</v>
      </c>
      <c r="G165" s="39" t="s">
        <v>246</v>
      </c>
      <c r="H165" s="38">
        <v>139</v>
      </c>
      <c r="I165" s="39" t="s">
        <v>307</v>
      </c>
      <c r="J165" s="33">
        <v>8.3000000000000007</v>
      </c>
      <c r="K165" s="34">
        <v>0.9</v>
      </c>
      <c r="L165" s="35">
        <v>0.86450000000000005</v>
      </c>
      <c r="M165" s="36" t="str">
        <f t="shared" si="14"/>
        <v>H</v>
      </c>
      <c r="N165" s="35">
        <v>16.414719999999999</v>
      </c>
      <c r="O165" s="36" t="str">
        <f t="shared" si="15"/>
        <v>M</v>
      </c>
      <c r="P165" s="35">
        <v>109.23520000000001</v>
      </c>
      <c r="Q165" s="36" t="str">
        <f t="shared" si="16"/>
        <v>M</v>
      </c>
      <c r="R165" s="37">
        <v>4.6500000000000004</v>
      </c>
      <c r="S165" s="36" t="str">
        <f t="shared" si="17"/>
        <v>S</v>
      </c>
      <c r="T165" s="37">
        <v>3.21</v>
      </c>
      <c r="U165" s="36" t="str">
        <f t="shared" si="18"/>
        <v>S</v>
      </c>
      <c r="V165" s="37">
        <v>8.7279999999999998</v>
      </c>
      <c r="W165" s="36" t="str">
        <f t="shared" si="19"/>
        <v>S</v>
      </c>
      <c r="X165" s="37">
        <v>10.210000000000001</v>
      </c>
      <c r="Y165" s="36" t="str">
        <f t="shared" si="20"/>
        <v>S</v>
      </c>
    </row>
    <row r="166" spans="1:25" ht="18" customHeight="1" x14ac:dyDescent="0.25">
      <c r="A166" s="31">
        <v>365</v>
      </c>
      <c r="B166" s="38" t="s">
        <v>336</v>
      </c>
      <c r="C166" s="39"/>
      <c r="D166" s="38" t="s">
        <v>334</v>
      </c>
      <c r="E166" s="38" t="s">
        <v>305</v>
      </c>
      <c r="F166" s="38" t="s">
        <v>306</v>
      </c>
      <c r="G166" s="39" t="s">
        <v>246</v>
      </c>
      <c r="H166" s="38">
        <v>207</v>
      </c>
      <c r="I166" s="39" t="s">
        <v>307</v>
      </c>
      <c r="J166" s="33">
        <v>8.4</v>
      </c>
      <c r="K166" s="34">
        <v>0.88</v>
      </c>
      <c r="L166" s="35">
        <v>0.86450000000000005</v>
      </c>
      <c r="M166" s="36" t="str">
        <f t="shared" si="14"/>
        <v>H</v>
      </c>
      <c r="N166" s="35">
        <v>111.31232</v>
      </c>
      <c r="O166" s="36" t="str">
        <f t="shared" si="15"/>
        <v>H</v>
      </c>
      <c r="P166" s="35">
        <v>106.9504</v>
      </c>
      <c r="Q166" s="36" t="str">
        <f t="shared" si="16"/>
        <v>M</v>
      </c>
      <c r="R166" s="37">
        <v>4.9160000000000004</v>
      </c>
      <c r="S166" s="36" t="str">
        <f t="shared" si="17"/>
        <v>S</v>
      </c>
      <c r="T166" s="37">
        <v>3.3559999999999999</v>
      </c>
      <c r="U166" s="36" t="str">
        <f t="shared" si="18"/>
        <v>S</v>
      </c>
      <c r="V166" s="37">
        <v>9.7880000000000003</v>
      </c>
      <c r="W166" s="36" t="str">
        <f t="shared" si="19"/>
        <v>S</v>
      </c>
      <c r="X166" s="37">
        <v>11.14</v>
      </c>
      <c r="Y166" s="36" t="str">
        <f t="shared" si="20"/>
        <v>S</v>
      </c>
    </row>
    <row r="167" spans="1:25" ht="18" customHeight="1" x14ac:dyDescent="0.25">
      <c r="A167" s="31">
        <v>366</v>
      </c>
      <c r="B167" s="38" t="s">
        <v>337</v>
      </c>
      <c r="C167" s="39"/>
      <c r="D167" s="38" t="s">
        <v>334</v>
      </c>
      <c r="E167" s="38" t="s">
        <v>305</v>
      </c>
      <c r="F167" s="38" t="s">
        <v>306</v>
      </c>
      <c r="G167" s="39" t="s">
        <v>246</v>
      </c>
      <c r="H167" s="38">
        <v>127</v>
      </c>
      <c r="I167" s="39" t="s">
        <v>307</v>
      </c>
      <c r="J167" s="33">
        <v>8.4</v>
      </c>
      <c r="K167" s="34">
        <v>0.84</v>
      </c>
      <c r="L167" s="35">
        <v>0.73150000000000004</v>
      </c>
      <c r="M167" s="36" t="str">
        <f t="shared" si="14"/>
        <v>M</v>
      </c>
      <c r="N167" s="35">
        <v>22.570239999999998</v>
      </c>
      <c r="O167" s="36" t="str">
        <f t="shared" si="15"/>
        <v>M</v>
      </c>
      <c r="P167" s="35">
        <v>102.544</v>
      </c>
      <c r="Q167" s="36" t="str">
        <f t="shared" si="16"/>
        <v>M</v>
      </c>
      <c r="R167" s="37">
        <v>4.968</v>
      </c>
      <c r="S167" s="36" t="str">
        <f t="shared" si="17"/>
        <v>S</v>
      </c>
      <c r="T167" s="37">
        <v>2.944</v>
      </c>
      <c r="U167" s="36" t="str">
        <f t="shared" si="18"/>
        <v>S</v>
      </c>
      <c r="V167" s="37">
        <v>10.64</v>
      </c>
      <c r="W167" s="36" t="str">
        <f t="shared" si="19"/>
        <v>S</v>
      </c>
      <c r="X167" s="37">
        <v>2.7759999999999998</v>
      </c>
      <c r="Y167" s="36" t="str">
        <f t="shared" si="20"/>
        <v>S</v>
      </c>
    </row>
    <row r="168" spans="1:25" ht="18" customHeight="1" x14ac:dyDescent="0.25">
      <c r="A168" s="31">
        <v>367</v>
      </c>
      <c r="B168" s="38" t="s">
        <v>338</v>
      </c>
      <c r="C168" s="39"/>
      <c r="D168" s="38" t="s">
        <v>339</v>
      </c>
      <c r="E168" s="38" t="s">
        <v>305</v>
      </c>
      <c r="F168" s="38" t="s">
        <v>306</v>
      </c>
      <c r="G168" s="39" t="s">
        <v>246</v>
      </c>
      <c r="H168" s="38">
        <v>130</v>
      </c>
      <c r="I168" s="39" t="s">
        <v>307</v>
      </c>
      <c r="J168" s="33">
        <v>8.1999999999999993</v>
      </c>
      <c r="K168" s="34">
        <v>0.84</v>
      </c>
      <c r="L168" s="35">
        <v>0.73150000000000004</v>
      </c>
      <c r="M168" s="36" t="str">
        <f t="shared" si="14"/>
        <v>M</v>
      </c>
      <c r="N168" s="35">
        <v>76.944000000000003</v>
      </c>
      <c r="O168" s="36" t="str">
        <f t="shared" si="15"/>
        <v>H</v>
      </c>
      <c r="P168" s="35">
        <v>107.44</v>
      </c>
      <c r="Q168" s="36" t="str">
        <f t="shared" si="16"/>
        <v>M</v>
      </c>
      <c r="R168" s="37">
        <v>4.806</v>
      </c>
      <c r="S168" s="36" t="str">
        <f t="shared" si="17"/>
        <v>S</v>
      </c>
      <c r="T168" s="37">
        <v>3.43</v>
      </c>
      <c r="U168" s="36" t="str">
        <f t="shared" si="18"/>
        <v>S</v>
      </c>
      <c r="V168" s="37">
        <v>9.2579999999999991</v>
      </c>
      <c r="W168" s="36" t="str">
        <f t="shared" si="19"/>
        <v>S</v>
      </c>
      <c r="X168" s="37">
        <v>10.74</v>
      </c>
      <c r="Y168" s="36" t="str">
        <f t="shared" si="20"/>
        <v>S</v>
      </c>
    </row>
    <row r="169" spans="1:25" ht="18" customHeight="1" x14ac:dyDescent="0.25">
      <c r="A169" s="31">
        <v>368</v>
      </c>
      <c r="B169" s="38" t="s">
        <v>340</v>
      </c>
      <c r="C169" s="39"/>
      <c r="D169" s="38" t="s">
        <v>339</v>
      </c>
      <c r="E169" s="38" t="s">
        <v>305</v>
      </c>
      <c r="F169" s="38" t="s">
        <v>306</v>
      </c>
      <c r="G169" s="39" t="s">
        <v>246</v>
      </c>
      <c r="H169" s="38">
        <v>117</v>
      </c>
      <c r="I169" s="39" t="s">
        <v>307</v>
      </c>
      <c r="J169" s="33">
        <v>8.4</v>
      </c>
      <c r="K169" s="34">
        <v>0.77</v>
      </c>
      <c r="L169" s="35">
        <v>0.46550000000000002</v>
      </c>
      <c r="M169" s="36" t="str">
        <f t="shared" si="14"/>
        <v>L</v>
      </c>
      <c r="N169" s="35">
        <v>92.332800000000006</v>
      </c>
      <c r="O169" s="36" t="str">
        <f t="shared" si="15"/>
        <v>H</v>
      </c>
      <c r="P169" s="35">
        <v>102.7072</v>
      </c>
      <c r="Q169" s="36" t="str">
        <f t="shared" si="16"/>
        <v>M</v>
      </c>
      <c r="R169" s="37">
        <v>4.9160000000000004</v>
      </c>
      <c r="S169" s="36" t="str">
        <f t="shared" si="17"/>
        <v>S</v>
      </c>
      <c r="T169" s="37">
        <v>3.1059999999999999</v>
      </c>
      <c r="U169" s="36" t="str">
        <f t="shared" si="18"/>
        <v>S</v>
      </c>
      <c r="V169" s="37">
        <v>10.4</v>
      </c>
      <c r="W169" s="36" t="str">
        <f t="shared" si="19"/>
        <v>S</v>
      </c>
      <c r="X169" s="37">
        <v>7.88</v>
      </c>
      <c r="Y169" s="36" t="str">
        <f t="shared" si="20"/>
        <v>S</v>
      </c>
    </row>
    <row r="170" spans="1:25" ht="18" customHeight="1" x14ac:dyDescent="0.25">
      <c r="A170" s="31">
        <v>369</v>
      </c>
      <c r="B170" s="38" t="s">
        <v>341</v>
      </c>
      <c r="C170" s="39"/>
      <c r="D170" s="38" t="s">
        <v>339</v>
      </c>
      <c r="E170" s="38" t="s">
        <v>305</v>
      </c>
      <c r="F170" s="38" t="s">
        <v>306</v>
      </c>
      <c r="G170" s="39" t="s">
        <v>246</v>
      </c>
      <c r="H170" s="38">
        <v>168</v>
      </c>
      <c r="I170" s="39" t="s">
        <v>307</v>
      </c>
      <c r="J170" s="33">
        <v>8.4</v>
      </c>
      <c r="K170" s="34">
        <v>0.77</v>
      </c>
      <c r="L170" s="35">
        <v>0.46550000000000002</v>
      </c>
      <c r="M170" s="36" t="str">
        <f t="shared" si="14"/>
        <v>L</v>
      </c>
      <c r="N170" s="35">
        <v>64.12</v>
      </c>
      <c r="O170" s="36" t="str">
        <f t="shared" si="15"/>
        <v>H</v>
      </c>
      <c r="P170" s="35">
        <v>83.775999999999996</v>
      </c>
      <c r="Q170" s="36" t="str">
        <f t="shared" si="16"/>
        <v>M</v>
      </c>
      <c r="R170" s="37">
        <v>4.1680000000000001</v>
      </c>
      <c r="S170" s="36" t="str">
        <f t="shared" si="17"/>
        <v>S</v>
      </c>
      <c r="T170" s="37">
        <v>3.1819999999999999</v>
      </c>
      <c r="U170" s="36" t="str">
        <f t="shared" si="18"/>
        <v>S</v>
      </c>
      <c r="V170" s="37">
        <v>10.48</v>
      </c>
      <c r="W170" s="36" t="str">
        <f t="shared" si="19"/>
        <v>S</v>
      </c>
      <c r="X170" s="37">
        <v>9.9779999999999998</v>
      </c>
      <c r="Y170" s="36" t="str">
        <f t="shared" si="20"/>
        <v>S</v>
      </c>
    </row>
    <row r="171" spans="1:25" ht="18" customHeight="1" x14ac:dyDescent="0.25">
      <c r="A171" s="31">
        <v>370</v>
      </c>
      <c r="B171" s="38" t="s">
        <v>342</v>
      </c>
      <c r="C171" s="39"/>
      <c r="D171" s="38" t="s">
        <v>343</v>
      </c>
      <c r="E171" s="38" t="s">
        <v>305</v>
      </c>
      <c r="F171" s="38" t="s">
        <v>306</v>
      </c>
      <c r="G171" s="39" t="s">
        <v>246</v>
      </c>
      <c r="H171" s="38">
        <v>114</v>
      </c>
      <c r="I171" s="39" t="s">
        <v>307</v>
      </c>
      <c r="J171" s="33">
        <v>8.3000000000000007</v>
      </c>
      <c r="K171" s="34">
        <v>0.86</v>
      </c>
      <c r="L171" s="35">
        <v>0.59850000000000003</v>
      </c>
      <c r="M171" s="36" t="str">
        <f t="shared" si="14"/>
        <v>M</v>
      </c>
      <c r="N171" s="35">
        <v>58.477440000000001</v>
      </c>
      <c r="O171" s="36" t="str">
        <f t="shared" si="15"/>
        <v>H</v>
      </c>
      <c r="P171" s="35">
        <v>90.575999999999993</v>
      </c>
      <c r="Q171" s="36" t="str">
        <f t="shared" si="16"/>
        <v>M</v>
      </c>
      <c r="R171" s="37">
        <v>4.8019999999999996</v>
      </c>
      <c r="S171" s="36" t="str">
        <f t="shared" si="17"/>
        <v>S</v>
      </c>
      <c r="T171" s="37">
        <v>3.33</v>
      </c>
      <c r="U171" s="36" t="str">
        <f t="shared" si="18"/>
        <v>S</v>
      </c>
      <c r="V171" s="37">
        <v>8.0359999999999996</v>
      </c>
      <c r="W171" s="36" t="str">
        <f t="shared" si="19"/>
        <v>S</v>
      </c>
      <c r="X171" s="37">
        <v>11.29</v>
      </c>
      <c r="Y171" s="36" t="str">
        <f t="shared" si="20"/>
        <v>S</v>
      </c>
    </row>
    <row r="172" spans="1:25" ht="18" customHeight="1" x14ac:dyDescent="0.25">
      <c r="A172" s="31">
        <v>371</v>
      </c>
      <c r="B172" s="38" t="s">
        <v>344</v>
      </c>
      <c r="C172" s="39"/>
      <c r="D172" s="38" t="s">
        <v>343</v>
      </c>
      <c r="E172" s="38" t="s">
        <v>305</v>
      </c>
      <c r="F172" s="38" t="s">
        <v>306</v>
      </c>
      <c r="G172" s="39" t="s">
        <v>246</v>
      </c>
      <c r="H172" s="38">
        <v>221</v>
      </c>
      <c r="I172" s="39" t="s">
        <v>307</v>
      </c>
      <c r="J172" s="33">
        <v>8.4</v>
      </c>
      <c r="K172" s="34">
        <v>0.8</v>
      </c>
      <c r="L172" s="35">
        <v>0.66500000000000004</v>
      </c>
      <c r="M172" s="36" t="str">
        <f t="shared" si="14"/>
        <v>M</v>
      </c>
      <c r="N172" s="35">
        <v>49.75712</v>
      </c>
      <c r="O172" s="36" t="str">
        <f t="shared" si="15"/>
        <v>H</v>
      </c>
      <c r="P172" s="35">
        <v>100.31359999999999</v>
      </c>
      <c r="Q172" s="36" t="str">
        <f t="shared" si="16"/>
        <v>M</v>
      </c>
      <c r="R172" s="37">
        <v>4.3079999999999998</v>
      </c>
      <c r="S172" s="36" t="str">
        <f t="shared" si="17"/>
        <v>S</v>
      </c>
      <c r="T172" s="37">
        <v>3.28</v>
      </c>
      <c r="U172" s="36" t="str">
        <f t="shared" si="18"/>
        <v>S</v>
      </c>
      <c r="V172" s="37">
        <v>10.029999999999999</v>
      </c>
      <c r="W172" s="36" t="str">
        <f t="shared" si="19"/>
        <v>S</v>
      </c>
      <c r="X172" s="37">
        <v>10.119999999999999</v>
      </c>
      <c r="Y172" s="36" t="str">
        <f t="shared" si="20"/>
        <v>S</v>
      </c>
    </row>
    <row r="173" spans="1:25" ht="18" customHeight="1" x14ac:dyDescent="0.25">
      <c r="A173" s="31">
        <v>372</v>
      </c>
      <c r="B173" s="38" t="s">
        <v>345</v>
      </c>
      <c r="C173" s="39"/>
      <c r="D173" s="38" t="s">
        <v>343</v>
      </c>
      <c r="E173" s="38" t="s">
        <v>305</v>
      </c>
      <c r="F173" s="38" t="s">
        <v>306</v>
      </c>
      <c r="G173" s="39" t="s">
        <v>246</v>
      </c>
      <c r="H173" s="38">
        <v>238</v>
      </c>
      <c r="I173" s="39" t="s">
        <v>307</v>
      </c>
      <c r="J173" s="33">
        <v>8.4</v>
      </c>
      <c r="K173" s="34">
        <v>0.74</v>
      </c>
      <c r="L173" s="35">
        <v>0.53200000000000003</v>
      </c>
      <c r="M173" s="36" t="str">
        <f t="shared" si="14"/>
        <v>M</v>
      </c>
      <c r="N173" s="35">
        <v>54.373759999999997</v>
      </c>
      <c r="O173" s="36" t="str">
        <f t="shared" si="15"/>
        <v>H</v>
      </c>
      <c r="P173" s="35">
        <v>102.7072</v>
      </c>
      <c r="Q173" s="36" t="str">
        <f t="shared" si="16"/>
        <v>M</v>
      </c>
      <c r="R173" s="37">
        <v>4.71</v>
      </c>
      <c r="S173" s="36" t="str">
        <f t="shared" si="17"/>
        <v>S</v>
      </c>
      <c r="T173" s="37">
        <v>3.294</v>
      </c>
      <c r="U173" s="36" t="str">
        <f t="shared" si="18"/>
        <v>S</v>
      </c>
      <c r="V173" s="37">
        <v>7.548</v>
      </c>
      <c r="W173" s="36" t="str">
        <f t="shared" si="19"/>
        <v>S</v>
      </c>
      <c r="X173" s="37">
        <v>9.99</v>
      </c>
      <c r="Y173" s="36" t="str">
        <f t="shared" si="20"/>
        <v>S</v>
      </c>
    </row>
    <row r="174" spans="1:25" ht="18" customHeight="1" x14ac:dyDescent="0.25">
      <c r="A174" s="31">
        <v>373</v>
      </c>
      <c r="B174" s="38" t="s">
        <v>346</v>
      </c>
      <c r="C174" s="39"/>
      <c r="D174" s="38" t="s">
        <v>347</v>
      </c>
      <c r="E174" s="38" t="s">
        <v>305</v>
      </c>
      <c r="F174" s="38" t="s">
        <v>306</v>
      </c>
      <c r="G174" s="39" t="s">
        <v>246</v>
      </c>
      <c r="H174" s="38">
        <v>452</v>
      </c>
      <c r="I174" s="39" t="s">
        <v>307</v>
      </c>
      <c r="J174" s="33">
        <v>8.1999999999999993</v>
      </c>
      <c r="K174" s="34">
        <v>0.77</v>
      </c>
      <c r="L174" s="35">
        <v>0.73150000000000004</v>
      </c>
      <c r="M174" s="36" t="str">
        <f t="shared" si="14"/>
        <v>M</v>
      </c>
      <c r="N174" s="35">
        <v>100.02719999999999</v>
      </c>
      <c r="O174" s="36" t="str">
        <f t="shared" si="15"/>
        <v>H</v>
      </c>
      <c r="P174" s="35">
        <v>98.083200000000005</v>
      </c>
      <c r="Q174" s="36" t="str">
        <f t="shared" si="16"/>
        <v>M</v>
      </c>
      <c r="R174" s="37">
        <v>5.0220000000000002</v>
      </c>
      <c r="S174" s="36" t="str">
        <f t="shared" si="17"/>
        <v>S</v>
      </c>
      <c r="T174" s="37">
        <v>3.0819999999999999</v>
      </c>
      <c r="U174" s="36" t="str">
        <f t="shared" si="18"/>
        <v>S</v>
      </c>
      <c r="V174" s="37">
        <v>9.7880000000000003</v>
      </c>
      <c r="W174" s="36" t="str">
        <f t="shared" si="19"/>
        <v>S</v>
      </c>
      <c r="X174" s="37">
        <v>11.44</v>
      </c>
      <c r="Y174" s="36" t="str">
        <f t="shared" si="20"/>
        <v>S</v>
      </c>
    </row>
    <row r="175" spans="1:25" ht="18" customHeight="1" x14ac:dyDescent="0.25">
      <c r="A175" s="31">
        <v>374</v>
      </c>
      <c r="B175" s="38" t="s">
        <v>348</v>
      </c>
      <c r="C175" s="39"/>
      <c r="D175" s="38" t="s">
        <v>347</v>
      </c>
      <c r="E175" s="38" t="s">
        <v>305</v>
      </c>
      <c r="F175" s="38" t="s">
        <v>306</v>
      </c>
      <c r="G175" s="39" t="s">
        <v>246</v>
      </c>
      <c r="H175" s="38">
        <v>218</v>
      </c>
      <c r="I175" s="39" t="s">
        <v>307</v>
      </c>
      <c r="J175" s="33">
        <v>8.6</v>
      </c>
      <c r="K175" s="34">
        <v>0.64</v>
      </c>
      <c r="L175" s="35">
        <v>0.73150000000000004</v>
      </c>
      <c r="M175" s="36" t="str">
        <f t="shared" si="14"/>
        <v>M</v>
      </c>
      <c r="N175" s="35">
        <v>82.073599999999999</v>
      </c>
      <c r="O175" s="36" t="str">
        <f t="shared" si="15"/>
        <v>H</v>
      </c>
      <c r="P175" s="35">
        <v>83.775999999999996</v>
      </c>
      <c r="Q175" s="36" t="str">
        <f t="shared" si="16"/>
        <v>M</v>
      </c>
      <c r="R175" s="37">
        <v>4.72</v>
      </c>
      <c r="S175" s="36" t="str">
        <f t="shared" si="17"/>
        <v>S</v>
      </c>
      <c r="T175" s="37">
        <v>3.33</v>
      </c>
      <c r="U175" s="36" t="str">
        <f t="shared" si="18"/>
        <v>S</v>
      </c>
      <c r="V175" s="37">
        <v>0.45600000000000002</v>
      </c>
      <c r="W175" s="36" t="str">
        <f t="shared" si="19"/>
        <v>D</v>
      </c>
      <c r="X175" s="37">
        <v>8.98</v>
      </c>
      <c r="Y175" s="36" t="str">
        <f t="shared" si="20"/>
        <v>S</v>
      </c>
    </row>
    <row r="176" spans="1:25" ht="18" customHeight="1" x14ac:dyDescent="0.25">
      <c r="A176" s="31">
        <v>375</v>
      </c>
      <c r="B176" s="38" t="s">
        <v>349</v>
      </c>
      <c r="C176" s="39"/>
      <c r="D176" s="38" t="s">
        <v>350</v>
      </c>
      <c r="E176" s="38" t="s">
        <v>305</v>
      </c>
      <c r="F176" s="38" t="s">
        <v>306</v>
      </c>
      <c r="G176" s="39" t="s">
        <v>246</v>
      </c>
      <c r="H176" s="38">
        <v>89</v>
      </c>
      <c r="I176" s="39" t="s">
        <v>307</v>
      </c>
      <c r="J176" s="33">
        <v>8.3000000000000007</v>
      </c>
      <c r="K176" s="34">
        <v>0.73</v>
      </c>
      <c r="L176" s="35">
        <v>0.73150000000000004</v>
      </c>
      <c r="M176" s="36" t="str">
        <f t="shared" si="14"/>
        <v>M</v>
      </c>
      <c r="N176" s="35">
        <v>88.229119999999995</v>
      </c>
      <c r="O176" s="36" t="str">
        <f t="shared" si="15"/>
        <v>H</v>
      </c>
      <c r="P176" s="35">
        <v>110.2144</v>
      </c>
      <c r="Q176" s="36" t="str">
        <f t="shared" si="16"/>
        <v>M</v>
      </c>
      <c r="R176" s="37">
        <v>4.4939999999999998</v>
      </c>
      <c r="S176" s="36" t="str">
        <f t="shared" si="17"/>
        <v>S</v>
      </c>
      <c r="T176" s="37">
        <v>3.43</v>
      </c>
      <c r="U176" s="36" t="str">
        <f t="shared" si="18"/>
        <v>S</v>
      </c>
      <c r="V176" s="37">
        <v>8.5259999999999998</v>
      </c>
      <c r="W176" s="36" t="str">
        <f t="shared" si="19"/>
        <v>S</v>
      </c>
      <c r="X176" s="37">
        <v>10.38</v>
      </c>
      <c r="Y176" s="36" t="str">
        <f t="shared" si="20"/>
        <v>S</v>
      </c>
    </row>
    <row r="177" spans="1:25" ht="18" customHeight="1" x14ac:dyDescent="0.25">
      <c r="A177" s="31">
        <v>376</v>
      </c>
      <c r="B177" s="38" t="s">
        <v>351</v>
      </c>
      <c r="C177" s="39"/>
      <c r="D177" s="38" t="s">
        <v>350</v>
      </c>
      <c r="E177" s="38" t="s">
        <v>305</v>
      </c>
      <c r="F177" s="38" t="s">
        <v>306</v>
      </c>
      <c r="G177" s="39" t="s">
        <v>246</v>
      </c>
      <c r="H177" s="38">
        <v>27</v>
      </c>
      <c r="I177" s="39" t="s">
        <v>307</v>
      </c>
      <c r="J177" s="33">
        <v>8.5</v>
      </c>
      <c r="K177" s="34">
        <v>0.67</v>
      </c>
      <c r="L177" s="35">
        <v>0.59850000000000003</v>
      </c>
      <c r="M177" s="36" t="str">
        <f t="shared" si="14"/>
        <v>M</v>
      </c>
      <c r="N177" s="35">
        <v>77.456959999999995</v>
      </c>
      <c r="O177" s="36" t="str">
        <f t="shared" si="15"/>
        <v>H</v>
      </c>
      <c r="P177" s="35">
        <v>92.207999999999998</v>
      </c>
      <c r="Q177" s="36" t="str">
        <f t="shared" si="16"/>
        <v>M</v>
      </c>
      <c r="R177" s="37">
        <v>5.008</v>
      </c>
      <c r="S177" s="36" t="str">
        <f t="shared" si="17"/>
        <v>S</v>
      </c>
      <c r="T177" s="37">
        <v>3.456</v>
      </c>
      <c r="U177" s="36" t="str">
        <f t="shared" si="18"/>
        <v>S</v>
      </c>
      <c r="V177" s="37">
        <v>11.05</v>
      </c>
      <c r="W177" s="36" t="str">
        <f t="shared" si="19"/>
        <v>S</v>
      </c>
      <c r="X177" s="37">
        <v>10.81</v>
      </c>
      <c r="Y177" s="36" t="str">
        <f t="shared" si="20"/>
        <v>S</v>
      </c>
    </row>
    <row r="178" spans="1:25" ht="18" customHeight="1" x14ac:dyDescent="0.25">
      <c r="A178" s="31">
        <v>377</v>
      </c>
      <c r="B178" s="38" t="s">
        <v>352</v>
      </c>
      <c r="C178" s="39"/>
      <c r="D178" s="38" t="s">
        <v>353</v>
      </c>
      <c r="E178" s="38" t="s">
        <v>305</v>
      </c>
      <c r="F178" s="38" t="s">
        <v>306</v>
      </c>
      <c r="G178" s="39" t="s">
        <v>246</v>
      </c>
      <c r="H178" s="38">
        <v>69</v>
      </c>
      <c r="I178" s="39" t="s">
        <v>307</v>
      </c>
      <c r="J178" s="33">
        <v>8.3000000000000007</v>
      </c>
      <c r="K178" s="34">
        <v>0.73</v>
      </c>
      <c r="L178" s="35">
        <v>0.73150000000000004</v>
      </c>
      <c r="M178" s="36" t="str">
        <f t="shared" si="14"/>
        <v>M</v>
      </c>
      <c r="N178" s="35">
        <v>75.405119999999997</v>
      </c>
      <c r="O178" s="36" t="str">
        <f t="shared" si="15"/>
        <v>H</v>
      </c>
      <c r="P178" s="35">
        <v>105.3184</v>
      </c>
      <c r="Q178" s="36" t="str">
        <f t="shared" si="16"/>
        <v>M</v>
      </c>
      <c r="R178" s="37">
        <v>4.952</v>
      </c>
      <c r="S178" s="36" t="str">
        <f t="shared" si="17"/>
        <v>S</v>
      </c>
      <c r="T178" s="37">
        <v>3.444</v>
      </c>
      <c r="U178" s="36" t="str">
        <f t="shared" si="18"/>
        <v>S</v>
      </c>
      <c r="V178" s="37">
        <v>9.7880000000000003</v>
      </c>
      <c r="W178" s="36" t="str">
        <f t="shared" si="19"/>
        <v>S</v>
      </c>
      <c r="X178" s="37">
        <v>10.41</v>
      </c>
      <c r="Y178" s="36" t="str">
        <f t="shared" si="20"/>
        <v>S</v>
      </c>
    </row>
    <row r="179" spans="1:25" ht="18" customHeight="1" x14ac:dyDescent="0.25">
      <c r="A179" s="31">
        <v>378</v>
      </c>
      <c r="B179" s="38" t="s">
        <v>354</v>
      </c>
      <c r="C179" s="39"/>
      <c r="D179" s="38" t="s">
        <v>353</v>
      </c>
      <c r="E179" s="38" t="s">
        <v>305</v>
      </c>
      <c r="F179" s="38" t="s">
        <v>306</v>
      </c>
      <c r="G179" s="39" t="s">
        <v>246</v>
      </c>
      <c r="H179" s="38">
        <v>113</v>
      </c>
      <c r="I179" s="39" t="s">
        <v>307</v>
      </c>
      <c r="J179" s="33">
        <v>8.5</v>
      </c>
      <c r="K179" s="34">
        <v>0.67</v>
      </c>
      <c r="L179" s="35">
        <v>0.59850000000000003</v>
      </c>
      <c r="M179" s="36" t="str">
        <f t="shared" si="14"/>
        <v>M</v>
      </c>
      <c r="N179" s="35">
        <v>82.586560000000006</v>
      </c>
      <c r="O179" s="36" t="str">
        <f t="shared" si="15"/>
        <v>H</v>
      </c>
      <c r="P179" s="35">
        <v>101.3472</v>
      </c>
      <c r="Q179" s="36" t="str">
        <f t="shared" si="16"/>
        <v>M</v>
      </c>
      <c r="R179" s="37">
        <v>4.4480000000000004</v>
      </c>
      <c r="S179" s="36" t="str">
        <f t="shared" si="17"/>
        <v>S</v>
      </c>
      <c r="T179" s="37">
        <v>3.3940000000000001</v>
      </c>
      <c r="U179" s="36" t="str">
        <f t="shared" si="18"/>
        <v>S</v>
      </c>
      <c r="V179" s="37">
        <v>10.89</v>
      </c>
      <c r="W179" s="36" t="str">
        <f t="shared" si="19"/>
        <v>S</v>
      </c>
      <c r="X179" s="37">
        <v>10.51</v>
      </c>
      <c r="Y179" s="36" t="str">
        <f t="shared" si="20"/>
        <v>S</v>
      </c>
    </row>
    <row r="180" spans="1:25" ht="18" customHeight="1" x14ac:dyDescent="0.25">
      <c r="A180" s="31">
        <v>379</v>
      </c>
      <c r="B180" s="38" t="s">
        <v>355</v>
      </c>
      <c r="C180" s="39"/>
      <c r="D180" s="38" t="s">
        <v>353</v>
      </c>
      <c r="E180" s="38" t="s">
        <v>305</v>
      </c>
      <c r="F180" s="38" t="s">
        <v>306</v>
      </c>
      <c r="G180" s="39" t="s">
        <v>246</v>
      </c>
      <c r="H180" s="38">
        <v>212</v>
      </c>
      <c r="I180" s="39" t="s">
        <v>307</v>
      </c>
      <c r="J180" s="33">
        <v>8.4</v>
      </c>
      <c r="K180" s="34">
        <v>0.69</v>
      </c>
      <c r="L180" s="35">
        <v>0.46550000000000002</v>
      </c>
      <c r="M180" s="36" t="str">
        <f t="shared" si="14"/>
        <v>L</v>
      </c>
      <c r="N180" s="35">
        <v>35.907200000000003</v>
      </c>
      <c r="O180" s="36" t="str">
        <f t="shared" si="15"/>
        <v>H</v>
      </c>
      <c r="P180" s="35">
        <v>105.80800000000001</v>
      </c>
      <c r="Q180" s="36" t="str">
        <f t="shared" si="16"/>
        <v>M</v>
      </c>
      <c r="R180" s="37">
        <v>4.8920000000000003</v>
      </c>
      <c r="S180" s="36" t="str">
        <f t="shared" si="17"/>
        <v>S</v>
      </c>
      <c r="T180" s="37">
        <v>3.3180000000000001</v>
      </c>
      <c r="U180" s="36" t="str">
        <f t="shared" si="18"/>
        <v>S</v>
      </c>
      <c r="V180" s="37">
        <v>11.34</v>
      </c>
      <c r="W180" s="36" t="str">
        <f t="shared" si="19"/>
        <v>S</v>
      </c>
      <c r="X180" s="37">
        <v>10.67</v>
      </c>
      <c r="Y180" s="36" t="str">
        <f t="shared" si="20"/>
        <v>S</v>
      </c>
    </row>
    <row r="181" spans="1:25" ht="18" customHeight="1" x14ac:dyDescent="0.25">
      <c r="A181" s="31">
        <v>380</v>
      </c>
      <c r="B181" s="38" t="s">
        <v>356</v>
      </c>
      <c r="C181" s="39"/>
      <c r="D181" s="38" t="s">
        <v>353</v>
      </c>
      <c r="E181" s="38" t="s">
        <v>305</v>
      </c>
      <c r="F181" s="38" t="s">
        <v>306</v>
      </c>
      <c r="G181" s="39" t="s">
        <v>246</v>
      </c>
      <c r="H181" s="38">
        <v>12</v>
      </c>
      <c r="I181" s="39" t="s">
        <v>307</v>
      </c>
      <c r="J181" s="33">
        <v>8.5</v>
      </c>
      <c r="K181" s="34">
        <v>0.72</v>
      </c>
      <c r="L181" s="35">
        <v>0.66500000000000004</v>
      </c>
      <c r="M181" s="36" t="str">
        <f t="shared" si="14"/>
        <v>M</v>
      </c>
      <c r="N181" s="35">
        <v>38.472000000000001</v>
      </c>
      <c r="O181" s="36" t="str">
        <f t="shared" si="15"/>
        <v>H</v>
      </c>
      <c r="P181" s="35">
        <v>77.139200000000002</v>
      </c>
      <c r="Q181" s="36" t="str">
        <f t="shared" si="16"/>
        <v>M</v>
      </c>
      <c r="R181" s="37">
        <v>3.714</v>
      </c>
      <c r="S181" s="36" t="str">
        <f t="shared" si="17"/>
        <v>S</v>
      </c>
      <c r="T181" s="37">
        <v>3.3439999999999999</v>
      </c>
      <c r="U181" s="36" t="str">
        <f t="shared" si="18"/>
        <v>S</v>
      </c>
      <c r="V181" s="37">
        <v>9.4619999999999997</v>
      </c>
      <c r="W181" s="36" t="str">
        <f t="shared" si="19"/>
        <v>S</v>
      </c>
      <c r="X181" s="37">
        <v>4.5979999999999999</v>
      </c>
      <c r="Y181" s="36" t="str">
        <f t="shared" si="20"/>
        <v>S</v>
      </c>
    </row>
    <row r="182" spans="1:25" ht="18" customHeight="1" x14ac:dyDescent="0.25">
      <c r="A182" s="31">
        <v>381</v>
      </c>
      <c r="B182" s="38" t="s">
        <v>357</v>
      </c>
      <c r="C182" s="39"/>
      <c r="D182" s="38" t="s">
        <v>353</v>
      </c>
      <c r="E182" s="38" t="s">
        <v>305</v>
      </c>
      <c r="F182" s="38" t="s">
        <v>306</v>
      </c>
      <c r="G182" s="39" t="s">
        <v>246</v>
      </c>
      <c r="H182" s="38">
        <v>170</v>
      </c>
      <c r="I182" s="39" t="s">
        <v>307</v>
      </c>
      <c r="J182" s="33">
        <v>8.3000000000000007</v>
      </c>
      <c r="K182" s="34">
        <v>0.86</v>
      </c>
      <c r="L182" s="35">
        <v>0.66500000000000004</v>
      </c>
      <c r="M182" s="36" t="str">
        <f t="shared" si="14"/>
        <v>M</v>
      </c>
      <c r="N182" s="35">
        <v>62.068159999999999</v>
      </c>
      <c r="O182" s="36" t="str">
        <f t="shared" si="15"/>
        <v>H</v>
      </c>
      <c r="P182" s="35">
        <v>118.1568</v>
      </c>
      <c r="Q182" s="36" t="str">
        <f t="shared" si="16"/>
        <v>M</v>
      </c>
      <c r="R182" s="37">
        <v>4.3780000000000001</v>
      </c>
      <c r="S182" s="36" t="str">
        <f t="shared" si="17"/>
        <v>S</v>
      </c>
      <c r="T182" s="37">
        <v>3.468</v>
      </c>
      <c r="U182" s="36" t="str">
        <f t="shared" si="18"/>
        <v>S</v>
      </c>
      <c r="V182" s="37">
        <v>10.32</v>
      </c>
      <c r="W182" s="36" t="str">
        <f t="shared" si="19"/>
        <v>S</v>
      </c>
      <c r="X182" s="37">
        <v>9.75</v>
      </c>
      <c r="Y182" s="36" t="str">
        <f t="shared" si="20"/>
        <v>S</v>
      </c>
    </row>
    <row r="183" spans="1:25" ht="18" customHeight="1" x14ac:dyDescent="0.25">
      <c r="A183" s="31">
        <v>382</v>
      </c>
      <c r="B183" s="38" t="s">
        <v>358</v>
      </c>
      <c r="C183" s="39"/>
      <c r="D183" s="38" t="s">
        <v>353</v>
      </c>
      <c r="E183" s="38" t="s">
        <v>305</v>
      </c>
      <c r="F183" s="38" t="s">
        <v>306</v>
      </c>
      <c r="G183" s="39" t="s">
        <v>246</v>
      </c>
      <c r="H183" s="38">
        <v>139</v>
      </c>
      <c r="I183" s="39" t="s">
        <v>307</v>
      </c>
      <c r="J183" s="33">
        <v>8.1999999999999993</v>
      </c>
      <c r="K183" s="34">
        <v>0.89</v>
      </c>
      <c r="L183" s="35">
        <v>0.46550000000000002</v>
      </c>
      <c r="M183" s="36" t="str">
        <f t="shared" si="14"/>
        <v>L</v>
      </c>
      <c r="N183" s="35">
        <v>69.249600000000001</v>
      </c>
      <c r="O183" s="36" t="str">
        <f t="shared" si="15"/>
        <v>H</v>
      </c>
      <c r="P183" s="35">
        <v>99.497600000000006</v>
      </c>
      <c r="Q183" s="36" t="str">
        <f t="shared" si="16"/>
        <v>M</v>
      </c>
      <c r="R183" s="37">
        <v>4.8159999999999998</v>
      </c>
      <c r="S183" s="36" t="str">
        <f t="shared" si="17"/>
        <v>S</v>
      </c>
      <c r="T183" s="37">
        <v>3.33</v>
      </c>
      <c r="U183" s="36" t="str">
        <f t="shared" si="18"/>
        <v>S</v>
      </c>
      <c r="V183" s="37">
        <v>8.2799999999999994</v>
      </c>
      <c r="W183" s="36" t="str">
        <f t="shared" si="19"/>
        <v>S</v>
      </c>
      <c r="X183" s="37">
        <v>10.78</v>
      </c>
      <c r="Y183" s="36" t="str">
        <f t="shared" si="20"/>
        <v>S</v>
      </c>
    </row>
    <row r="184" spans="1:25" ht="18" customHeight="1" x14ac:dyDescent="0.25">
      <c r="A184" s="31">
        <v>383</v>
      </c>
      <c r="B184" s="38" t="s">
        <v>359</v>
      </c>
      <c r="C184" s="39"/>
      <c r="D184" s="38" t="s">
        <v>353</v>
      </c>
      <c r="E184" s="38" t="s">
        <v>305</v>
      </c>
      <c r="F184" s="38" t="s">
        <v>306</v>
      </c>
      <c r="G184" s="39" t="s">
        <v>246</v>
      </c>
      <c r="H184" s="38">
        <v>171</v>
      </c>
      <c r="I184" s="39" t="s">
        <v>307</v>
      </c>
      <c r="J184" s="33">
        <v>8.4</v>
      </c>
      <c r="K184" s="34">
        <v>0.85</v>
      </c>
      <c r="L184" s="35">
        <v>0.73150000000000004</v>
      </c>
      <c r="M184" s="36" t="str">
        <f t="shared" si="14"/>
        <v>M</v>
      </c>
      <c r="N184" s="35">
        <v>47.705280000000002</v>
      </c>
      <c r="O184" s="36" t="str">
        <f t="shared" si="15"/>
        <v>H</v>
      </c>
      <c r="P184" s="35">
        <v>97.212800000000001</v>
      </c>
      <c r="Q184" s="36" t="str">
        <f t="shared" si="16"/>
        <v>M</v>
      </c>
      <c r="R184" s="37">
        <v>5.0179999999999998</v>
      </c>
      <c r="S184" s="36" t="str">
        <f t="shared" si="17"/>
        <v>S</v>
      </c>
      <c r="T184" s="37">
        <v>3.3439999999999999</v>
      </c>
      <c r="U184" s="36" t="str">
        <f t="shared" si="18"/>
        <v>S</v>
      </c>
      <c r="V184" s="37">
        <v>9.0139999999999993</v>
      </c>
      <c r="W184" s="36" t="str">
        <f t="shared" si="19"/>
        <v>S</v>
      </c>
      <c r="X184" s="37">
        <v>5.6619999999999999</v>
      </c>
      <c r="Y184" s="36" t="str">
        <f t="shared" si="20"/>
        <v>S</v>
      </c>
    </row>
    <row r="185" spans="1:25" ht="18" customHeight="1" x14ac:dyDescent="0.25">
      <c r="A185" s="31">
        <v>384</v>
      </c>
      <c r="B185" s="38" t="s">
        <v>360</v>
      </c>
      <c r="C185" s="39"/>
      <c r="D185" s="38" t="s">
        <v>361</v>
      </c>
      <c r="E185" s="38" t="s">
        <v>305</v>
      </c>
      <c r="F185" s="38" t="s">
        <v>306</v>
      </c>
      <c r="G185" s="39" t="s">
        <v>246</v>
      </c>
      <c r="H185" s="38">
        <v>251</v>
      </c>
      <c r="I185" s="39" t="s">
        <v>307</v>
      </c>
      <c r="J185" s="33">
        <v>8.1999999999999993</v>
      </c>
      <c r="K185" s="34">
        <v>0.75</v>
      </c>
      <c r="L185" s="35">
        <v>0.73150000000000004</v>
      </c>
      <c r="M185" s="36" t="str">
        <f t="shared" si="14"/>
        <v>M</v>
      </c>
      <c r="N185" s="35">
        <v>49.75712</v>
      </c>
      <c r="O185" s="36" t="str">
        <f t="shared" si="15"/>
        <v>H</v>
      </c>
      <c r="P185" s="35">
        <v>98.681600000000003</v>
      </c>
      <c r="Q185" s="36" t="str">
        <f t="shared" si="16"/>
        <v>M</v>
      </c>
      <c r="R185" s="37">
        <v>4.62</v>
      </c>
      <c r="S185" s="36" t="str">
        <f t="shared" si="17"/>
        <v>S</v>
      </c>
      <c r="T185" s="37">
        <v>3.2679999999999998</v>
      </c>
      <c r="U185" s="36" t="str">
        <f t="shared" si="18"/>
        <v>S</v>
      </c>
      <c r="V185" s="37">
        <v>10.68</v>
      </c>
      <c r="W185" s="36" t="str">
        <f t="shared" si="19"/>
        <v>S</v>
      </c>
      <c r="X185" s="37">
        <v>10.31</v>
      </c>
      <c r="Y185" s="36" t="str">
        <f t="shared" si="20"/>
        <v>S</v>
      </c>
    </row>
    <row r="186" spans="1:25" ht="18" customHeight="1" x14ac:dyDescent="0.25">
      <c r="A186" s="31">
        <v>385</v>
      </c>
      <c r="B186" s="38" t="s">
        <v>362</v>
      </c>
      <c r="C186" s="39"/>
      <c r="D186" s="38" t="s">
        <v>361</v>
      </c>
      <c r="E186" s="38" t="s">
        <v>305</v>
      </c>
      <c r="F186" s="38" t="s">
        <v>306</v>
      </c>
      <c r="G186" s="39" t="s">
        <v>246</v>
      </c>
      <c r="H186" s="38">
        <v>171</v>
      </c>
      <c r="I186" s="39" t="s">
        <v>307</v>
      </c>
      <c r="J186" s="33">
        <v>8.1999999999999993</v>
      </c>
      <c r="K186" s="34">
        <v>0.71</v>
      </c>
      <c r="L186" s="35">
        <v>0.59850000000000003</v>
      </c>
      <c r="M186" s="36" t="str">
        <f t="shared" si="14"/>
        <v>M</v>
      </c>
      <c r="N186" s="35">
        <v>100.02719999999999</v>
      </c>
      <c r="O186" s="36" t="str">
        <f t="shared" si="15"/>
        <v>H</v>
      </c>
      <c r="P186" s="35">
        <v>94.166399999999996</v>
      </c>
      <c r="Q186" s="36" t="str">
        <f t="shared" si="16"/>
        <v>M</v>
      </c>
      <c r="R186" s="37">
        <v>4.8760000000000003</v>
      </c>
      <c r="S186" s="36" t="str">
        <f t="shared" si="17"/>
        <v>S</v>
      </c>
      <c r="T186" s="37">
        <v>3.3180000000000001</v>
      </c>
      <c r="U186" s="36" t="str">
        <f t="shared" si="18"/>
        <v>S</v>
      </c>
      <c r="V186" s="37">
        <v>8.1999999999999993</v>
      </c>
      <c r="W186" s="36" t="str">
        <f t="shared" si="19"/>
        <v>S</v>
      </c>
      <c r="X186" s="37">
        <v>10.99</v>
      </c>
      <c r="Y186" s="36" t="str">
        <f t="shared" si="20"/>
        <v>S</v>
      </c>
    </row>
    <row r="187" spans="1:25" ht="18" customHeight="1" x14ac:dyDescent="0.25">
      <c r="A187" s="31">
        <v>386</v>
      </c>
      <c r="B187" s="38" t="s">
        <v>363</v>
      </c>
      <c r="C187" s="39"/>
      <c r="D187" s="38" t="s">
        <v>361</v>
      </c>
      <c r="E187" s="38" t="s">
        <v>305</v>
      </c>
      <c r="F187" s="38" t="s">
        <v>306</v>
      </c>
      <c r="G187" s="39" t="s">
        <v>246</v>
      </c>
      <c r="H187" s="38">
        <v>118</v>
      </c>
      <c r="I187" s="39" t="s">
        <v>307</v>
      </c>
      <c r="J187" s="33">
        <v>8.1999999999999993</v>
      </c>
      <c r="K187" s="34">
        <v>0.78</v>
      </c>
      <c r="L187" s="35">
        <v>0.46550000000000002</v>
      </c>
      <c r="M187" s="36" t="str">
        <f t="shared" si="14"/>
        <v>L</v>
      </c>
      <c r="N187" s="35">
        <v>82.073599999999999</v>
      </c>
      <c r="O187" s="36" t="str">
        <f t="shared" si="15"/>
        <v>H</v>
      </c>
      <c r="P187" s="35">
        <v>91.881600000000006</v>
      </c>
      <c r="Q187" s="36" t="str">
        <f t="shared" si="16"/>
        <v>M</v>
      </c>
      <c r="R187" s="37">
        <v>4.59</v>
      </c>
      <c r="S187" s="36" t="str">
        <f t="shared" si="17"/>
        <v>S</v>
      </c>
      <c r="T187" s="37">
        <v>3.206</v>
      </c>
      <c r="U187" s="36" t="str">
        <f t="shared" si="18"/>
        <v>S</v>
      </c>
      <c r="V187" s="37">
        <v>9.952</v>
      </c>
      <c r="W187" s="36" t="str">
        <f t="shared" si="19"/>
        <v>S</v>
      </c>
      <c r="X187" s="37">
        <v>9.8919999999999995</v>
      </c>
      <c r="Y187" s="36" t="str">
        <f t="shared" si="20"/>
        <v>S</v>
      </c>
    </row>
    <row r="188" spans="1:25" ht="18" customHeight="1" x14ac:dyDescent="0.25">
      <c r="A188" s="31">
        <v>387</v>
      </c>
      <c r="B188" s="38" t="s">
        <v>364</v>
      </c>
      <c r="C188" s="39"/>
      <c r="D188" s="38" t="s">
        <v>361</v>
      </c>
      <c r="E188" s="38" t="s">
        <v>305</v>
      </c>
      <c r="F188" s="38" t="s">
        <v>306</v>
      </c>
      <c r="G188" s="39" t="s">
        <v>246</v>
      </c>
      <c r="H188" s="38">
        <v>253</v>
      </c>
      <c r="I188" s="39" t="s">
        <v>307</v>
      </c>
      <c r="J188" s="33">
        <v>8.1999999999999993</v>
      </c>
      <c r="K188" s="34">
        <v>0.8</v>
      </c>
      <c r="L188" s="35">
        <v>0.73150000000000004</v>
      </c>
      <c r="M188" s="36" t="str">
        <f t="shared" si="14"/>
        <v>M</v>
      </c>
      <c r="N188" s="35">
        <v>87.203199999999995</v>
      </c>
      <c r="O188" s="36" t="str">
        <f t="shared" si="15"/>
        <v>H</v>
      </c>
      <c r="P188" s="35">
        <v>89.488</v>
      </c>
      <c r="Q188" s="36" t="str">
        <f t="shared" si="16"/>
        <v>M</v>
      </c>
      <c r="R188" s="37">
        <v>5.0179999999999998</v>
      </c>
      <c r="S188" s="36" t="str">
        <f t="shared" si="17"/>
        <v>S</v>
      </c>
      <c r="T188" s="37">
        <v>3.48</v>
      </c>
      <c r="U188" s="36" t="str">
        <f t="shared" si="18"/>
        <v>S</v>
      </c>
      <c r="V188" s="37">
        <v>11.62</v>
      </c>
      <c r="W188" s="36" t="str">
        <f t="shared" si="19"/>
        <v>S</v>
      </c>
      <c r="X188" s="37">
        <v>11.15</v>
      </c>
      <c r="Y188" s="36" t="str">
        <f t="shared" si="20"/>
        <v>S</v>
      </c>
    </row>
    <row r="189" spans="1:25" ht="18" customHeight="1" x14ac:dyDescent="0.25">
      <c r="A189" s="31">
        <v>388</v>
      </c>
      <c r="B189" s="32" t="s">
        <v>365</v>
      </c>
      <c r="C189" s="32" t="s">
        <v>366</v>
      </c>
      <c r="D189" s="32" t="s">
        <v>367</v>
      </c>
      <c r="E189" s="32" t="s">
        <v>368</v>
      </c>
      <c r="F189" s="32" t="s">
        <v>369</v>
      </c>
      <c r="G189" s="32" t="s">
        <v>370</v>
      </c>
      <c r="H189" s="32"/>
      <c r="I189" s="32" t="s">
        <v>371</v>
      </c>
      <c r="J189" s="40">
        <v>8</v>
      </c>
      <c r="K189" s="35">
        <v>0.23400000000000001</v>
      </c>
      <c r="L189" s="35">
        <v>1.35</v>
      </c>
      <c r="M189" s="36" t="str">
        <f t="shared" si="14"/>
        <v>H</v>
      </c>
      <c r="N189" s="35">
        <v>123.1104</v>
      </c>
      <c r="O189" s="36" t="str">
        <f t="shared" si="15"/>
        <v>H</v>
      </c>
      <c r="P189" s="35">
        <v>69.523200000000003</v>
      </c>
      <c r="Q189" s="36" t="str">
        <f t="shared" si="16"/>
        <v>M</v>
      </c>
      <c r="R189" s="35">
        <v>2.8860000000000001</v>
      </c>
      <c r="S189" s="36" t="str">
        <f t="shared" si="17"/>
        <v>S</v>
      </c>
      <c r="T189" s="35">
        <v>1.6579999999999999</v>
      </c>
      <c r="U189" s="36" t="str">
        <f t="shared" si="18"/>
        <v>S</v>
      </c>
      <c r="V189" s="35">
        <v>21.04</v>
      </c>
      <c r="W189" s="36" t="str">
        <f t="shared" si="19"/>
        <v>S</v>
      </c>
      <c r="X189" s="35">
        <v>4.1559999999999997</v>
      </c>
      <c r="Y189" s="36" t="str">
        <f t="shared" si="20"/>
        <v>S</v>
      </c>
    </row>
    <row r="190" spans="1:25" ht="18" customHeight="1" x14ac:dyDescent="0.25">
      <c r="A190" s="31">
        <v>389</v>
      </c>
      <c r="B190" s="32" t="s">
        <v>372</v>
      </c>
      <c r="C190" s="32" t="s">
        <v>373</v>
      </c>
      <c r="D190" s="32" t="s">
        <v>374</v>
      </c>
      <c r="E190" s="32" t="s">
        <v>375</v>
      </c>
      <c r="F190" s="32" t="s">
        <v>376</v>
      </c>
      <c r="G190" s="32" t="s">
        <v>377</v>
      </c>
      <c r="H190" s="32" t="s">
        <v>378</v>
      </c>
      <c r="I190" s="32" t="s">
        <v>371</v>
      </c>
      <c r="J190" s="40">
        <v>8.1</v>
      </c>
      <c r="K190" s="35">
        <v>0.29599999999999999</v>
      </c>
      <c r="L190" s="35">
        <v>0.9</v>
      </c>
      <c r="M190" s="36" t="str">
        <f t="shared" si="14"/>
        <v>H</v>
      </c>
      <c r="N190" s="35">
        <v>105.1568</v>
      </c>
      <c r="O190" s="36" t="str">
        <f t="shared" si="15"/>
        <v>H</v>
      </c>
      <c r="P190" s="35">
        <v>55.488</v>
      </c>
      <c r="Q190" s="36" t="str">
        <f t="shared" si="16"/>
        <v>L</v>
      </c>
      <c r="R190" s="35">
        <v>2.92</v>
      </c>
      <c r="S190" s="36" t="str">
        <f t="shared" si="17"/>
        <v>S</v>
      </c>
      <c r="T190" s="35">
        <v>1.48</v>
      </c>
      <c r="U190" s="36" t="str">
        <f t="shared" si="18"/>
        <v>S</v>
      </c>
      <c r="V190" s="35">
        <v>15.77</v>
      </c>
      <c r="W190" s="36" t="str">
        <f t="shared" si="19"/>
        <v>S</v>
      </c>
      <c r="X190" s="35">
        <v>4.8259999999999996</v>
      </c>
      <c r="Y190" s="36" t="str">
        <f t="shared" si="20"/>
        <v>S</v>
      </c>
    </row>
    <row r="191" spans="1:25" ht="18" customHeight="1" x14ac:dyDescent="0.25">
      <c r="A191" s="31">
        <v>390</v>
      </c>
      <c r="B191" s="32" t="s">
        <v>372</v>
      </c>
      <c r="C191" s="32" t="s">
        <v>373</v>
      </c>
      <c r="D191" s="32" t="s">
        <v>374</v>
      </c>
      <c r="E191" s="32" t="s">
        <v>375</v>
      </c>
      <c r="F191" s="32" t="s">
        <v>376</v>
      </c>
      <c r="G191" s="32" t="s">
        <v>377</v>
      </c>
      <c r="H191" s="32" t="s">
        <v>379</v>
      </c>
      <c r="I191" s="32" t="s">
        <v>371</v>
      </c>
      <c r="J191" s="40">
        <v>8.1199999999999992</v>
      </c>
      <c r="K191" s="35">
        <v>0.307</v>
      </c>
      <c r="L191" s="35">
        <v>0.76</v>
      </c>
      <c r="M191" s="36" t="str">
        <f t="shared" si="14"/>
        <v>H</v>
      </c>
      <c r="N191" s="35">
        <v>31.803519999999999</v>
      </c>
      <c r="O191" s="36" t="str">
        <f t="shared" si="15"/>
        <v>H</v>
      </c>
      <c r="P191" s="35">
        <v>50.700800000000001</v>
      </c>
      <c r="Q191" s="36" t="str">
        <f t="shared" si="16"/>
        <v>L</v>
      </c>
      <c r="R191" s="35">
        <v>2.4140000000000001</v>
      </c>
      <c r="S191" s="36" t="str">
        <f t="shared" si="17"/>
        <v>S</v>
      </c>
      <c r="T191" s="35">
        <v>1.2</v>
      </c>
      <c r="U191" s="36" t="str">
        <f t="shared" si="18"/>
        <v>S</v>
      </c>
      <c r="V191" s="35">
        <v>14.46</v>
      </c>
      <c r="W191" s="36" t="str">
        <f t="shared" si="19"/>
        <v>S</v>
      </c>
      <c r="X191" s="35">
        <v>4.4119999999999999</v>
      </c>
      <c r="Y191" s="36" t="str">
        <f t="shared" si="20"/>
        <v>S</v>
      </c>
    </row>
    <row r="192" spans="1:25" ht="18" customHeight="1" x14ac:dyDescent="0.25">
      <c r="A192" s="31">
        <v>391</v>
      </c>
      <c r="B192" s="32" t="s">
        <v>372</v>
      </c>
      <c r="C192" s="32" t="s">
        <v>373</v>
      </c>
      <c r="D192" s="32" t="s">
        <v>374</v>
      </c>
      <c r="E192" s="32" t="s">
        <v>375</v>
      </c>
      <c r="F192" s="32" t="s">
        <v>376</v>
      </c>
      <c r="G192" s="32" t="s">
        <v>377</v>
      </c>
      <c r="H192" s="32" t="s">
        <v>380</v>
      </c>
      <c r="I192" s="32" t="s">
        <v>371</v>
      </c>
      <c r="J192" s="40">
        <v>8.1999999999999993</v>
      </c>
      <c r="K192" s="35">
        <v>0.30499999999999999</v>
      </c>
      <c r="L192" s="35">
        <v>0.9</v>
      </c>
      <c r="M192" s="36" t="str">
        <f t="shared" si="14"/>
        <v>H</v>
      </c>
      <c r="N192" s="35">
        <v>5.1295999999999999</v>
      </c>
      <c r="O192" s="36" t="str">
        <f t="shared" si="15"/>
        <v>L</v>
      </c>
      <c r="P192" s="35">
        <v>53.747199999999999</v>
      </c>
      <c r="Q192" s="36" t="str">
        <f t="shared" si="16"/>
        <v>L</v>
      </c>
      <c r="R192" s="35">
        <v>2.4279999999999999</v>
      </c>
      <c r="S192" s="36" t="str">
        <f t="shared" si="17"/>
        <v>S</v>
      </c>
      <c r="T192" s="35">
        <v>1.1859999999999999</v>
      </c>
      <c r="U192" s="36" t="str">
        <f t="shared" si="18"/>
        <v>S</v>
      </c>
      <c r="V192" s="35">
        <v>14.66</v>
      </c>
      <c r="W192" s="36" t="str">
        <f t="shared" si="19"/>
        <v>S</v>
      </c>
      <c r="X192" s="35">
        <v>4.9119999999999999</v>
      </c>
      <c r="Y192" s="36" t="str">
        <f t="shared" si="20"/>
        <v>S</v>
      </c>
    </row>
    <row r="193" spans="1:25" ht="18" customHeight="1" x14ac:dyDescent="0.25">
      <c r="A193" s="31">
        <v>392</v>
      </c>
      <c r="B193" s="32" t="s">
        <v>372</v>
      </c>
      <c r="C193" s="32" t="s">
        <v>373</v>
      </c>
      <c r="D193" s="32" t="s">
        <v>374</v>
      </c>
      <c r="E193" s="32" t="s">
        <v>375</v>
      </c>
      <c r="F193" s="32" t="s">
        <v>376</v>
      </c>
      <c r="G193" s="32" t="s">
        <v>377</v>
      </c>
      <c r="H193" s="32" t="s">
        <v>381</v>
      </c>
      <c r="I193" s="32" t="s">
        <v>371</v>
      </c>
      <c r="J193" s="40">
        <v>8.1</v>
      </c>
      <c r="K193" s="35">
        <v>0.30099999999999999</v>
      </c>
      <c r="L193" s="35">
        <v>0.9</v>
      </c>
      <c r="M193" s="36" t="str">
        <f t="shared" si="14"/>
        <v>H</v>
      </c>
      <c r="N193" s="35">
        <v>7.6943999999999999</v>
      </c>
      <c r="O193" s="36" t="str">
        <f t="shared" si="15"/>
        <v>L</v>
      </c>
      <c r="P193" s="35">
        <v>60.057600000000001</v>
      </c>
      <c r="Q193" s="36" t="str">
        <f t="shared" si="16"/>
        <v>M</v>
      </c>
      <c r="R193" s="35">
        <v>3.532</v>
      </c>
      <c r="S193" s="36" t="str">
        <f t="shared" si="17"/>
        <v>S</v>
      </c>
      <c r="T193" s="35">
        <v>1.54</v>
      </c>
      <c r="U193" s="36" t="str">
        <f t="shared" si="18"/>
        <v>S</v>
      </c>
      <c r="V193" s="35">
        <v>16.27</v>
      </c>
      <c r="W193" s="36" t="str">
        <f t="shared" si="19"/>
        <v>S</v>
      </c>
      <c r="X193" s="35">
        <v>3.2919999999999998</v>
      </c>
      <c r="Y193" s="36" t="str">
        <f t="shared" si="20"/>
        <v>S</v>
      </c>
    </row>
    <row r="194" spans="1:25" ht="18" customHeight="1" x14ac:dyDescent="0.25">
      <c r="A194" s="31">
        <v>393</v>
      </c>
      <c r="B194" s="32" t="s">
        <v>372</v>
      </c>
      <c r="C194" s="32" t="s">
        <v>373</v>
      </c>
      <c r="D194" s="32" t="s">
        <v>374</v>
      </c>
      <c r="E194" s="32" t="s">
        <v>375</v>
      </c>
      <c r="F194" s="32" t="s">
        <v>376</v>
      </c>
      <c r="G194" s="32" t="s">
        <v>377</v>
      </c>
      <c r="H194" s="32" t="s">
        <v>382</v>
      </c>
      <c r="I194" s="32" t="s">
        <v>371</v>
      </c>
      <c r="J194" s="40">
        <v>8.3000000000000007</v>
      </c>
      <c r="K194" s="35">
        <v>0.219</v>
      </c>
      <c r="L194" s="35">
        <v>0.6</v>
      </c>
      <c r="M194" s="36" t="str">
        <f t="shared" si="14"/>
        <v>M</v>
      </c>
      <c r="N194" s="35">
        <v>5.1295999999999999</v>
      </c>
      <c r="O194" s="36" t="str">
        <f t="shared" si="15"/>
        <v>L</v>
      </c>
      <c r="P194" s="35">
        <v>52.006399999999999</v>
      </c>
      <c r="Q194" s="36" t="str">
        <f t="shared" si="16"/>
        <v>L</v>
      </c>
      <c r="R194" s="35">
        <v>3.3359999999999999</v>
      </c>
      <c r="S194" s="36" t="str">
        <f t="shared" si="17"/>
        <v>S</v>
      </c>
      <c r="T194" s="35">
        <v>1.244</v>
      </c>
      <c r="U194" s="36" t="str">
        <f t="shared" si="18"/>
        <v>S</v>
      </c>
      <c r="V194" s="35">
        <v>12.88</v>
      </c>
      <c r="W194" s="36" t="str">
        <f t="shared" si="19"/>
        <v>S</v>
      </c>
      <c r="X194" s="35">
        <v>4.2160000000000002</v>
      </c>
      <c r="Y194" s="36" t="str">
        <f t="shared" si="20"/>
        <v>S</v>
      </c>
    </row>
    <row r="195" spans="1:25" ht="18" customHeight="1" x14ac:dyDescent="0.25">
      <c r="A195" s="31">
        <v>394</v>
      </c>
      <c r="B195" s="32" t="s">
        <v>383</v>
      </c>
      <c r="C195" s="32" t="s">
        <v>384</v>
      </c>
      <c r="D195" s="32" t="s">
        <v>385</v>
      </c>
      <c r="E195" s="32" t="s">
        <v>386</v>
      </c>
      <c r="F195" s="32" t="s">
        <v>386</v>
      </c>
      <c r="G195" s="32" t="s">
        <v>377</v>
      </c>
      <c r="H195" s="32" t="s">
        <v>387</v>
      </c>
      <c r="I195" s="32" t="s">
        <v>371</v>
      </c>
      <c r="J195" s="40">
        <v>7.8</v>
      </c>
      <c r="K195" s="35">
        <v>0.67200000000000004</v>
      </c>
      <c r="L195" s="35">
        <v>0.6</v>
      </c>
      <c r="M195" s="36" t="str">
        <f t="shared" si="14"/>
        <v>M</v>
      </c>
      <c r="N195" s="35">
        <v>5.1295999999999999</v>
      </c>
      <c r="O195" s="36" t="str">
        <f t="shared" si="15"/>
        <v>L</v>
      </c>
      <c r="P195" s="35">
        <v>51.408000000000001</v>
      </c>
      <c r="Q195" s="36" t="str">
        <f t="shared" si="16"/>
        <v>L</v>
      </c>
      <c r="R195" s="35">
        <v>1.8640000000000001</v>
      </c>
      <c r="S195" s="36" t="str">
        <f t="shared" si="17"/>
        <v>S</v>
      </c>
      <c r="T195" s="35">
        <v>4.194</v>
      </c>
      <c r="U195" s="36" t="str">
        <f t="shared" si="18"/>
        <v>S</v>
      </c>
      <c r="V195" s="35">
        <v>17.47</v>
      </c>
      <c r="W195" s="36" t="str">
        <f t="shared" si="19"/>
        <v>S</v>
      </c>
      <c r="X195" s="35">
        <v>11.48</v>
      </c>
      <c r="Y195" s="36" t="str">
        <f t="shared" si="20"/>
        <v>S</v>
      </c>
    </row>
    <row r="196" spans="1:25" ht="18" customHeight="1" x14ac:dyDescent="0.25">
      <c r="A196" s="31">
        <v>395</v>
      </c>
      <c r="B196" s="32" t="s">
        <v>388</v>
      </c>
      <c r="C196" s="32" t="s">
        <v>389</v>
      </c>
      <c r="D196" s="32" t="s">
        <v>385</v>
      </c>
      <c r="E196" s="32" t="s">
        <v>386</v>
      </c>
      <c r="F196" s="32" t="s">
        <v>386</v>
      </c>
      <c r="G196" s="32" t="s">
        <v>377</v>
      </c>
      <c r="H196" s="32" t="s">
        <v>390</v>
      </c>
      <c r="I196" s="32" t="s">
        <v>371</v>
      </c>
      <c r="J196" s="40">
        <v>7.9</v>
      </c>
      <c r="K196" s="35">
        <v>0.79</v>
      </c>
      <c r="L196" s="35">
        <v>0.3</v>
      </c>
      <c r="M196" s="36" t="str">
        <f t="shared" si="14"/>
        <v>L</v>
      </c>
      <c r="N196" s="35">
        <v>25.648</v>
      </c>
      <c r="O196" s="36" t="str">
        <f t="shared" si="15"/>
        <v>H</v>
      </c>
      <c r="P196" s="35">
        <v>108.9088</v>
      </c>
      <c r="Q196" s="36" t="str">
        <f t="shared" si="16"/>
        <v>M</v>
      </c>
      <c r="R196" s="35">
        <v>1.52</v>
      </c>
      <c r="S196" s="36" t="str">
        <f t="shared" si="17"/>
        <v>S</v>
      </c>
      <c r="T196" s="35">
        <v>3.206</v>
      </c>
      <c r="U196" s="36" t="str">
        <f t="shared" si="18"/>
        <v>S</v>
      </c>
      <c r="V196" s="35">
        <v>15.89</v>
      </c>
      <c r="W196" s="36" t="str">
        <f t="shared" si="19"/>
        <v>S</v>
      </c>
      <c r="X196" s="35">
        <v>10.67</v>
      </c>
      <c r="Y196" s="36" t="str">
        <f t="shared" si="20"/>
        <v>S</v>
      </c>
    </row>
    <row r="197" spans="1:25" ht="18" customHeight="1" x14ac:dyDescent="0.25">
      <c r="A197" s="31">
        <v>396</v>
      </c>
      <c r="B197" s="32" t="s">
        <v>391</v>
      </c>
      <c r="C197" s="32" t="s">
        <v>392</v>
      </c>
      <c r="D197" s="32" t="s">
        <v>385</v>
      </c>
      <c r="E197" s="32" t="s">
        <v>386</v>
      </c>
      <c r="F197" s="32" t="s">
        <v>386</v>
      </c>
      <c r="G197" s="32" t="s">
        <v>377</v>
      </c>
      <c r="H197" s="32" t="s">
        <v>393</v>
      </c>
      <c r="I197" s="32" t="s">
        <v>371</v>
      </c>
      <c r="J197" s="40">
        <v>8.1999999999999993</v>
      </c>
      <c r="K197" s="35">
        <v>0.89600000000000002</v>
      </c>
      <c r="L197" s="35">
        <v>0.76</v>
      </c>
      <c r="M197" s="36" t="str">
        <f t="shared" ref="M197:M260" si="21">IF(L197&gt;0.75,"H",IF(L197&gt;0.5,"M","L"))</f>
        <v>H</v>
      </c>
      <c r="N197" s="35">
        <v>5.1295999999999999</v>
      </c>
      <c r="O197" s="36" t="str">
        <f t="shared" ref="O197:O260" si="22">IF(N197&gt;23.2,"H",IF(N197&gt;9.3,"M","L"))</f>
        <v>L</v>
      </c>
      <c r="P197" s="35">
        <v>252.0352</v>
      </c>
      <c r="Q197" s="36" t="str">
        <f t="shared" ref="Q197:Q260" si="23">IF(P197&gt;136,"H",IF(P197&gt;58.4,"M","L"))</f>
        <v>H</v>
      </c>
      <c r="R197" s="35">
        <v>1.3380000000000001</v>
      </c>
      <c r="S197" s="36" t="str">
        <f t="shared" ref="S197:S260" si="24">IF(R197&gt;0.6,"S","D")</f>
        <v>S</v>
      </c>
      <c r="T197" s="35">
        <v>3.1920000000000002</v>
      </c>
      <c r="U197" s="36" t="str">
        <f t="shared" ref="U197:U260" si="25">IF(T197&gt;0.2,"S","D")</f>
        <v>S</v>
      </c>
      <c r="V197" s="35">
        <v>5.556</v>
      </c>
      <c r="W197" s="36" t="str">
        <f t="shared" ref="W197:W260" si="26">IF(V197&gt;4.5,"S","D")</f>
        <v>S</v>
      </c>
      <c r="X197" s="35">
        <v>6.9340000000000002</v>
      </c>
      <c r="Y197" s="36" t="str">
        <f t="shared" ref="Y197:Y260" si="27">IF(X197&gt;2,"S","D")</f>
        <v>S</v>
      </c>
    </row>
    <row r="198" spans="1:25" ht="18" customHeight="1" x14ac:dyDescent="0.25">
      <c r="A198" s="31">
        <v>397</v>
      </c>
      <c r="B198" s="32" t="s">
        <v>394</v>
      </c>
      <c r="C198" s="32" t="s">
        <v>395</v>
      </c>
      <c r="D198" s="32" t="s">
        <v>396</v>
      </c>
      <c r="E198" s="32" t="s">
        <v>397</v>
      </c>
      <c r="F198" s="32" t="s">
        <v>398</v>
      </c>
      <c r="G198" s="32" t="s">
        <v>29</v>
      </c>
      <c r="H198" s="32" t="s">
        <v>399</v>
      </c>
      <c r="I198" s="32" t="s">
        <v>247</v>
      </c>
      <c r="J198" s="40">
        <v>8.1999999999999993</v>
      </c>
      <c r="K198" s="35">
        <v>0.79300000000000004</v>
      </c>
      <c r="L198" s="35">
        <v>0.9</v>
      </c>
      <c r="M198" s="36" t="str">
        <f t="shared" si="21"/>
        <v>H</v>
      </c>
      <c r="N198" s="35">
        <v>47.192320000000002</v>
      </c>
      <c r="O198" s="36" t="str">
        <f t="shared" si="22"/>
        <v>H</v>
      </c>
      <c r="P198" s="35">
        <v>59.241599999999998</v>
      </c>
      <c r="Q198" s="36" t="str">
        <f t="shared" si="23"/>
        <v>M</v>
      </c>
      <c r="R198" s="35">
        <v>1.4359999999999999</v>
      </c>
      <c r="S198" s="36" t="str">
        <f t="shared" si="24"/>
        <v>S</v>
      </c>
      <c r="T198" s="35">
        <v>1.79</v>
      </c>
      <c r="U198" s="36" t="str">
        <f t="shared" si="25"/>
        <v>S</v>
      </c>
      <c r="V198" s="35">
        <v>5.702</v>
      </c>
      <c r="W198" s="36" t="str">
        <f t="shared" si="26"/>
        <v>S</v>
      </c>
      <c r="X198" s="35">
        <v>15.78</v>
      </c>
      <c r="Y198" s="36" t="str">
        <f t="shared" si="27"/>
        <v>S</v>
      </c>
    </row>
    <row r="199" spans="1:25" ht="18" customHeight="1" x14ac:dyDescent="0.25">
      <c r="A199" s="31">
        <v>398</v>
      </c>
      <c r="B199" s="32" t="s">
        <v>119</v>
      </c>
      <c r="C199" s="32" t="s">
        <v>400</v>
      </c>
      <c r="D199" s="32" t="s">
        <v>401</v>
      </c>
      <c r="E199" s="32" t="s">
        <v>397</v>
      </c>
      <c r="F199" s="32" t="s">
        <v>398</v>
      </c>
      <c r="G199" s="32" t="s">
        <v>29</v>
      </c>
      <c r="H199" s="32"/>
      <c r="I199" s="32" t="s">
        <v>247</v>
      </c>
      <c r="J199" s="40">
        <v>7.9</v>
      </c>
      <c r="K199" s="35">
        <v>0.78600000000000003</v>
      </c>
      <c r="L199" s="35">
        <v>0.99</v>
      </c>
      <c r="M199" s="36" t="str">
        <f t="shared" si="21"/>
        <v>H</v>
      </c>
      <c r="N199" s="35">
        <v>53.860799999999998</v>
      </c>
      <c r="O199" s="36" t="str">
        <f t="shared" si="22"/>
        <v>H</v>
      </c>
      <c r="P199" s="35">
        <v>84.156800000000004</v>
      </c>
      <c r="Q199" s="36" t="str">
        <f t="shared" si="23"/>
        <v>M</v>
      </c>
      <c r="R199" s="35">
        <v>1.8360000000000001</v>
      </c>
      <c r="S199" s="36" t="str">
        <f t="shared" si="24"/>
        <v>S</v>
      </c>
      <c r="T199" s="35">
        <v>1.952</v>
      </c>
      <c r="U199" s="36" t="str">
        <f t="shared" si="25"/>
        <v>S</v>
      </c>
      <c r="V199" s="35">
        <v>4.59</v>
      </c>
      <c r="W199" s="36" t="str">
        <f t="shared" si="26"/>
        <v>S</v>
      </c>
      <c r="X199" s="35">
        <v>14.5</v>
      </c>
      <c r="Y199" s="36" t="str">
        <f t="shared" si="27"/>
        <v>S</v>
      </c>
    </row>
    <row r="200" spans="1:25" ht="18" customHeight="1" x14ac:dyDescent="0.25">
      <c r="A200" s="31">
        <v>399</v>
      </c>
      <c r="B200" s="32" t="s">
        <v>402</v>
      </c>
      <c r="C200" s="32" t="s">
        <v>403</v>
      </c>
      <c r="D200" s="32" t="s">
        <v>396</v>
      </c>
      <c r="E200" s="32" t="s">
        <v>397</v>
      </c>
      <c r="F200" s="32" t="s">
        <v>398</v>
      </c>
      <c r="G200" s="32" t="s">
        <v>29</v>
      </c>
      <c r="H200" s="32" t="s">
        <v>404</v>
      </c>
      <c r="I200" s="32" t="s">
        <v>247</v>
      </c>
      <c r="J200" s="40">
        <v>8.1999999999999993</v>
      </c>
      <c r="K200" s="35">
        <v>0.78200000000000003</v>
      </c>
      <c r="L200" s="35">
        <v>0.82499999999999996</v>
      </c>
      <c r="M200" s="36" t="str">
        <f t="shared" si="21"/>
        <v>H</v>
      </c>
      <c r="N200" s="35">
        <v>5.1295999999999999</v>
      </c>
      <c r="O200" s="36" t="str">
        <f t="shared" si="22"/>
        <v>L</v>
      </c>
      <c r="P200" s="35">
        <v>75.996799999999993</v>
      </c>
      <c r="Q200" s="36" t="str">
        <f t="shared" si="23"/>
        <v>M</v>
      </c>
      <c r="R200" s="35">
        <v>2.2519999999999998</v>
      </c>
      <c r="S200" s="36" t="str">
        <f t="shared" si="24"/>
        <v>S</v>
      </c>
      <c r="T200" s="35">
        <v>2.1440000000000001</v>
      </c>
      <c r="U200" s="36" t="str">
        <f t="shared" si="25"/>
        <v>S</v>
      </c>
      <c r="V200" s="35">
        <v>5.5279999999999996</v>
      </c>
      <c r="W200" s="36" t="str">
        <f t="shared" si="26"/>
        <v>S</v>
      </c>
      <c r="X200" s="35">
        <v>10.88</v>
      </c>
      <c r="Y200" s="36" t="str">
        <f t="shared" si="27"/>
        <v>S</v>
      </c>
    </row>
    <row r="201" spans="1:25" ht="18" customHeight="1" x14ac:dyDescent="0.25">
      <c r="A201" s="31">
        <v>400</v>
      </c>
      <c r="B201" s="32" t="s">
        <v>405</v>
      </c>
      <c r="C201" s="32" t="s">
        <v>406</v>
      </c>
      <c r="D201" s="32" t="s">
        <v>407</v>
      </c>
      <c r="E201" s="32" t="s">
        <v>397</v>
      </c>
      <c r="F201" s="32" t="s">
        <v>398</v>
      </c>
      <c r="G201" s="32" t="s">
        <v>29</v>
      </c>
      <c r="H201" s="32" t="s">
        <v>408</v>
      </c>
      <c r="I201" s="32" t="s">
        <v>247</v>
      </c>
      <c r="J201" s="40">
        <v>8</v>
      </c>
      <c r="K201" s="35">
        <v>0.76500000000000001</v>
      </c>
      <c r="L201" s="35">
        <v>0.45</v>
      </c>
      <c r="M201" s="36" t="str">
        <f t="shared" si="21"/>
        <v>L</v>
      </c>
      <c r="N201" s="35">
        <v>5.1295999999999999</v>
      </c>
      <c r="O201" s="36" t="str">
        <f t="shared" si="22"/>
        <v>L</v>
      </c>
      <c r="P201" s="35">
        <v>87.584000000000003</v>
      </c>
      <c r="Q201" s="36" t="str">
        <f t="shared" si="23"/>
        <v>M</v>
      </c>
      <c r="R201" s="35">
        <v>1.1619999999999999</v>
      </c>
      <c r="S201" s="36" t="str">
        <f t="shared" si="24"/>
        <v>S</v>
      </c>
      <c r="T201" s="35">
        <v>4.18</v>
      </c>
      <c r="U201" s="36" t="str">
        <f t="shared" si="25"/>
        <v>S</v>
      </c>
      <c r="V201" s="35">
        <v>5.7320000000000002</v>
      </c>
      <c r="W201" s="36" t="str">
        <f t="shared" si="26"/>
        <v>S</v>
      </c>
      <c r="X201" s="35">
        <v>15.07</v>
      </c>
      <c r="Y201" s="36" t="str">
        <f t="shared" si="27"/>
        <v>S</v>
      </c>
    </row>
    <row r="202" spans="1:25" ht="18" customHeight="1" x14ac:dyDescent="0.25">
      <c r="A202" s="31">
        <v>401</v>
      </c>
      <c r="B202" s="32" t="s">
        <v>409</v>
      </c>
      <c r="C202" s="32" t="s">
        <v>410</v>
      </c>
      <c r="D202" s="32" t="s">
        <v>407</v>
      </c>
      <c r="E202" s="32" t="s">
        <v>397</v>
      </c>
      <c r="F202" s="32" t="s">
        <v>398</v>
      </c>
      <c r="G202" s="32" t="s">
        <v>29</v>
      </c>
      <c r="H202" s="32">
        <v>34</v>
      </c>
      <c r="I202" s="32" t="s">
        <v>247</v>
      </c>
      <c r="J202" s="40">
        <v>7.6</v>
      </c>
      <c r="K202" s="35">
        <v>0.38300000000000001</v>
      </c>
      <c r="L202" s="35">
        <v>0.97499999999999998</v>
      </c>
      <c r="M202" s="36" t="str">
        <f t="shared" si="21"/>
        <v>H</v>
      </c>
      <c r="N202" s="35">
        <v>5.1295999999999999</v>
      </c>
      <c r="O202" s="36" t="str">
        <f t="shared" si="22"/>
        <v>L</v>
      </c>
      <c r="P202" s="35">
        <v>61.472000000000001</v>
      </c>
      <c r="Q202" s="36" t="str">
        <f t="shared" si="23"/>
        <v>M</v>
      </c>
      <c r="R202" s="35">
        <v>1.5840000000000001</v>
      </c>
      <c r="S202" s="36" t="str">
        <f t="shared" si="24"/>
        <v>S</v>
      </c>
      <c r="T202" s="35">
        <v>5.5359999999999996</v>
      </c>
      <c r="U202" s="36" t="str">
        <f t="shared" si="25"/>
        <v>S</v>
      </c>
      <c r="V202" s="35">
        <v>13.14</v>
      </c>
      <c r="W202" s="36" t="str">
        <f t="shared" si="26"/>
        <v>S</v>
      </c>
      <c r="X202" s="35">
        <v>15.56</v>
      </c>
      <c r="Y202" s="36" t="str">
        <f t="shared" si="27"/>
        <v>S</v>
      </c>
    </row>
    <row r="203" spans="1:25" ht="18" customHeight="1" x14ac:dyDescent="0.25">
      <c r="A203" s="31">
        <v>402</v>
      </c>
      <c r="B203" s="32" t="s">
        <v>411</v>
      </c>
      <c r="C203" s="32" t="s">
        <v>412</v>
      </c>
      <c r="D203" s="32" t="s">
        <v>401</v>
      </c>
      <c r="E203" s="32" t="s">
        <v>397</v>
      </c>
      <c r="F203" s="32" t="s">
        <v>398</v>
      </c>
      <c r="G203" s="32" t="s">
        <v>29</v>
      </c>
      <c r="H203" s="32" t="s">
        <v>413</v>
      </c>
      <c r="I203" s="32" t="s">
        <v>247</v>
      </c>
      <c r="J203" s="40">
        <v>7.9</v>
      </c>
      <c r="K203" s="35">
        <v>0.57699999999999996</v>
      </c>
      <c r="L203" s="35">
        <v>0.76</v>
      </c>
      <c r="M203" s="36" t="str">
        <f t="shared" si="21"/>
        <v>H</v>
      </c>
      <c r="N203" s="35">
        <v>10.77216</v>
      </c>
      <c r="O203" s="36" t="str">
        <f t="shared" si="22"/>
        <v>M</v>
      </c>
      <c r="P203" s="35">
        <v>53.964799999999997</v>
      </c>
      <c r="Q203" s="36" t="str">
        <f t="shared" si="23"/>
        <v>L</v>
      </c>
      <c r="R203" s="35">
        <v>0.95799999999999996</v>
      </c>
      <c r="S203" s="36" t="str">
        <f t="shared" si="24"/>
        <v>S</v>
      </c>
      <c r="T203" s="35">
        <v>4.71</v>
      </c>
      <c r="U203" s="36" t="str">
        <f t="shared" si="25"/>
        <v>S</v>
      </c>
      <c r="V203" s="35">
        <v>8.3079999999999998</v>
      </c>
      <c r="W203" s="36" t="str">
        <f t="shared" si="26"/>
        <v>S</v>
      </c>
      <c r="X203" s="35">
        <v>14.57</v>
      </c>
      <c r="Y203" s="36" t="str">
        <f t="shared" si="27"/>
        <v>S</v>
      </c>
    </row>
    <row r="204" spans="1:25" ht="18" customHeight="1" x14ac:dyDescent="0.25">
      <c r="A204" s="31">
        <v>403</v>
      </c>
      <c r="B204" s="32" t="s">
        <v>414</v>
      </c>
      <c r="C204" s="32" t="s">
        <v>415</v>
      </c>
      <c r="D204" s="32" t="s">
        <v>401</v>
      </c>
      <c r="E204" s="32" t="s">
        <v>397</v>
      </c>
      <c r="F204" s="32" t="s">
        <v>398</v>
      </c>
      <c r="G204" s="32" t="s">
        <v>29</v>
      </c>
      <c r="H204" s="32" t="s">
        <v>416</v>
      </c>
      <c r="I204" s="32" t="s">
        <v>247</v>
      </c>
      <c r="J204" s="40">
        <v>7.9</v>
      </c>
      <c r="K204" s="35">
        <v>0.66300000000000003</v>
      </c>
      <c r="L204" s="35">
        <v>0.9</v>
      </c>
      <c r="M204" s="36" t="str">
        <f t="shared" si="21"/>
        <v>H</v>
      </c>
      <c r="N204" s="35">
        <v>5.1295999999999999</v>
      </c>
      <c r="O204" s="36" t="str">
        <f t="shared" si="22"/>
        <v>L</v>
      </c>
      <c r="P204" s="35">
        <v>51.788800000000002</v>
      </c>
      <c r="Q204" s="36" t="str">
        <f t="shared" si="23"/>
        <v>L</v>
      </c>
      <c r="R204" s="35">
        <v>1</v>
      </c>
      <c r="S204" s="36" t="str">
        <f t="shared" si="24"/>
        <v>S</v>
      </c>
      <c r="T204" s="35">
        <v>4.6959999999999997</v>
      </c>
      <c r="U204" s="36" t="str">
        <f t="shared" si="25"/>
        <v>S</v>
      </c>
      <c r="V204" s="35">
        <v>10.36</v>
      </c>
      <c r="W204" s="36" t="str">
        <f t="shared" si="26"/>
        <v>S</v>
      </c>
      <c r="X204" s="35">
        <v>16.04</v>
      </c>
      <c r="Y204" s="36" t="str">
        <f t="shared" si="27"/>
        <v>S</v>
      </c>
    </row>
    <row r="205" spans="1:25" ht="18" customHeight="1" x14ac:dyDescent="0.25">
      <c r="A205" s="31">
        <v>404</v>
      </c>
      <c r="B205" s="32" t="s">
        <v>417</v>
      </c>
      <c r="C205" s="32" t="s">
        <v>418</v>
      </c>
      <c r="D205" s="32" t="s">
        <v>396</v>
      </c>
      <c r="E205" s="32" t="s">
        <v>397</v>
      </c>
      <c r="F205" s="32" t="s">
        <v>398</v>
      </c>
      <c r="G205" s="32" t="s">
        <v>29</v>
      </c>
      <c r="H205" s="32" t="s">
        <v>419</v>
      </c>
      <c r="I205" s="32" t="s">
        <v>247</v>
      </c>
      <c r="J205" s="40">
        <v>7.8</v>
      </c>
      <c r="K205" s="35">
        <v>0.56399999999999995</v>
      </c>
      <c r="L205" s="35">
        <v>0.76</v>
      </c>
      <c r="M205" s="36" t="str">
        <f t="shared" si="21"/>
        <v>H</v>
      </c>
      <c r="N205" s="35">
        <v>5.1295999999999999</v>
      </c>
      <c r="O205" s="36" t="str">
        <f t="shared" si="22"/>
        <v>L</v>
      </c>
      <c r="P205" s="35">
        <v>99.28</v>
      </c>
      <c r="Q205" s="36" t="str">
        <f t="shared" si="23"/>
        <v>M</v>
      </c>
      <c r="R205" s="35">
        <v>1.1619999999999999</v>
      </c>
      <c r="S205" s="36" t="str">
        <f t="shared" si="24"/>
        <v>S</v>
      </c>
      <c r="T205" s="35">
        <v>8.782</v>
      </c>
      <c r="U205" s="36" t="str">
        <f t="shared" si="25"/>
        <v>S</v>
      </c>
      <c r="V205" s="35">
        <v>9.2159999999999993</v>
      </c>
      <c r="W205" s="36" t="str">
        <f t="shared" si="26"/>
        <v>S</v>
      </c>
      <c r="X205" s="35">
        <v>15.37</v>
      </c>
      <c r="Y205" s="36" t="str">
        <f t="shared" si="27"/>
        <v>S</v>
      </c>
    </row>
    <row r="206" spans="1:25" ht="18" customHeight="1" x14ac:dyDescent="0.25">
      <c r="A206" s="31">
        <v>405</v>
      </c>
      <c r="B206" s="32" t="s">
        <v>420</v>
      </c>
      <c r="C206" s="32" t="s">
        <v>421</v>
      </c>
      <c r="D206" s="32" t="s">
        <v>401</v>
      </c>
      <c r="E206" s="32" t="s">
        <v>397</v>
      </c>
      <c r="F206" s="32" t="s">
        <v>398</v>
      </c>
      <c r="G206" s="32" t="s">
        <v>29</v>
      </c>
      <c r="H206" s="32" t="s">
        <v>422</v>
      </c>
      <c r="I206" s="32" t="s">
        <v>247</v>
      </c>
      <c r="J206" s="40">
        <v>7.9</v>
      </c>
      <c r="K206" s="35">
        <v>0.65100000000000002</v>
      </c>
      <c r="L206" s="35">
        <v>1.2</v>
      </c>
      <c r="M206" s="36" t="str">
        <f t="shared" si="21"/>
        <v>H</v>
      </c>
      <c r="N206" s="35">
        <v>7.6943999999999999</v>
      </c>
      <c r="O206" s="36" t="str">
        <f t="shared" si="22"/>
        <v>L</v>
      </c>
      <c r="P206" s="35">
        <v>120.6048</v>
      </c>
      <c r="Q206" s="36" t="str">
        <f t="shared" si="23"/>
        <v>M</v>
      </c>
      <c r="R206" s="35">
        <v>0.98599999999999999</v>
      </c>
      <c r="S206" s="36" t="str">
        <f t="shared" si="24"/>
        <v>S</v>
      </c>
      <c r="T206" s="35">
        <v>3.56</v>
      </c>
      <c r="U206" s="36" t="str">
        <f t="shared" si="25"/>
        <v>S</v>
      </c>
      <c r="V206" s="35">
        <v>7.6360000000000001</v>
      </c>
      <c r="W206" s="36" t="str">
        <f t="shared" si="26"/>
        <v>S</v>
      </c>
      <c r="X206" s="35">
        <v>15.03</v>
      </c>
      <c r="Y206" s="36" t="str">
        <f t="shared" si="27"/>
        <v>S</v>
      </c>
    </row>
    <row r="207" spans="1:25" ht="18" customHeight="1" x14ac:dyDescent="0.25">
      <c r="A207" s="31">
        <v>406</v>
      </c>
      <c r="B207" s="32" t="s">
        <v>423</v>
      </c>
      <c r="C207" s="32" t="s">
        <v>424</v>
      </c>
      <c r="D207" s="32" t="s">
        <v>396</v>
      </c>
      <c r="E207" s="32" t="s">
        <v>397</v>
      </c>
      <c r="F207" s="32" t="s">
        <v>398</v>
      </c>
      <c r="G207" s="32" t="s">
        <v>29</v>
      </c>
      <c r="H207" s="32" t="s">
        <v>425</v>
      </c>
      <c r="I207" s="32" t="s">
        <v>247</v>
      </c>
      <c r="J207" s="40">
        <v>7.8</v>
      </c>
      <c r="K207" s="35">
        <v>0.61299999999999999</v>
      </c>
      <c r="L207" s="35">
        <v>0.76</v>
      </c>
      <c r="M207" s="36" t="str">
        <f t="shared" si="21"/>
        <v>H</v>
      </c>
      <c r="N207" s="35">
        <v>16.414719999999999</v>
      </c>
      <c r="O207" s="36" t="str">
        <f t="shared" si="22"/>
        <v>M</v>
      </c>
      <c r="P207" s="35">
        <v>274.99200000000002</v>
      </c>
      <c r="Q207" s="36" t="str">
        <f t="shared" si="23"/>
        <v>H</v>
      </c>
      <c r="R207" s="35">
        <v>0.88</v>
      </c>
      <c r="S207" s="36" t="str">
        <f t="shared" si="24"/>
        <v>S</v>
      </c>
      <c r="T207" s="35">
        <v>6.2160000000000002</v>
      </c>
      <c r="U207" s="36" t="str">
        <f t="shared" si="25"/>
        <v>S</v>
      </c>
      <c r="V207" s="35">
        <v>8.8360000000000003</v>
      </c>
      <c r="W207" s="36" t="str">
        <f t="shared" si="26"/>
        <v>S</v>
      </c>
      <c r="X207" s="35">
        <v>13.78</v>
      </c>
      <c r="Y207" s="36" t="str">
        <f t="shared" si="27"/>
        <v>S</v>
      </c>
    </row>
    <row r="208" spans="1:25" ht="18" customHeight="1" x14ac:dyDescent="0.25">
      <c r="A208" s="31">
        <v>407</v>
      </c>
      <c r="B208" s="32" t="s">
        <v>426</v>
      </c>
      <c r="C208" s="32" t="s">
        <v>406</v>
      </c>
      <c r="D208" s="32" t="s">
        <v>407</v>
      </c>
      <c r="E208" s="32" t="s">
        <v>397</v>
      </c>
      <c r="F208" s="32" t="s">
        <v>398</v>
      </c>
      <c r="G208" s="32" t="s">
        <v>29</v>
      </c>
      <c r="H208" s="32" t="s">
        <v>427</v>
      </c>
      <c r="I208" s="32" t="s">
        <v>247</v>
      </c>
      <c r="J208" s="40">
        <v>7.4</v>
      </c>
      <c r="K208" s="35">
        <v>0.51300000000000001</v>
      </c>
      <c r="L208" s="35">
        <v>0.76</v>
      </c>
      <c r="M208" s="36" t="str">
        <f t="shared" si="21"/>
        <v>H</v>
      </c>
      <c r="N208" s="35">
        <v>23.083200000000001</v>
      </c>
      <c r="O208" s="36" t="str">
        <f t="shared" si="22"/>
        <v>M</v>
      </c>
      <c r="P208" s="35">
        <v>75.398399999999995</v>
      </c>
      <c r="Q208" s="36" t="str">
        <f t="shared" si="23"/>
        <v>M</v>
      </c>
      <c r="R208" s="35">
        <v>1.196</v>
      </c>
      <c r="S208" s="36" t="str">
        <f t="shared" si="24"/>
        <v>S</v>
      </c>
      <c r="T208" s="35">
        <v>8.5459999999999994</v>
      </c>
      <c r="U208" s="36" t="str">
        <f t="shared" si="25"/>
        <v>S</v>
      </c>
      <c r="V208" s="35">
        <v>13.37</v>
      </c>
      <c r="W208" s="36" t="str">
        <f t="shared" si="26"/>
        <v>S</v>
      </c>
      <c r="X208" s="35">
        <v>15.89</v>
      </c>
      <c r="Y208" s="36" t="str">
        <f t="shared" si="27"/>
        <v>S</v>
      </c>
    </row>
    <row r="209" spans="1:25" ht="18" customHeight="1" x14ac:dyDescent="0.25">
      <c r="A209" s="31">
        <v>408</v>
      </c>
      <c r="B209" s="32" t="s">
        <v>428</v>
      </c>
      <c r="C209" s="32" t="s">
        <v>421</v>
      </c>
      <c r="D209" s="32" t="s">
        <v>401</v>
      </c>
      <c r="E209" s="32" t="s">
        <v>397</v>
      </c>
      <c r="F209" s="32" t="s">
        <v>398</v>
      </c>
      <c r="G209" s="32" t="s">
        <v>29</v>
      </c>
      <c r="H209" s="32">
        <v>92</v>
      </c>
      <c r="I209" s="32" t="s">
        <v>247</v>
      </c>
      <c r="J209" s="40">
        <v>7.8</v>
      </c>
      <c r="K209" s="35">
        <v>0.51900000000000002</v>
      </c>
      <c r="L209" s="35">
        <v>0.6</v>
      </c>
      <c r="M209" s="36" t="str">
        <f t="shared" si="21"/>
        <v>M</v>
      </c>
      <c r="N209" s="35">
        <v>6.6684799999999997</v>
      </c>
      <c r="O209" s="36" t="str">
        <f t="shared" si="22"/>
        <v>L</v>
      </c>
      <c r="P209" s="35">
        <v>87.04</v>
      </c>
      <c r="Q209" s="36" t="str">
        <f t="shared" si="23"/>
        <v>M</v>
      </c>
      <c r="R209" s="35">
        <v>1.5840000000000001</v>
      </c>
      <c r="S209" s="36" t="str">
        <f t="shared" si="24"/>
        <v>S</v>
      </c>
      <c r="T209" s="35">
        <v>4.43</v>
      </c>
      <c r="U209" s="36" t="str">
        <f t="shared" si="25"/>
        <v>S</v>
      </c>
      <c r="V209" s="35">
        <v>8.4540000000000006</v>
      </c>
      <c r="W209" s="36" t="str">
        <f t="shared" si="26"/>
        <v>S</v>
      </c>
      <c r="X209" s="35">
        <v>14.36</v>
      </c>
      <c r="Y209" s="36" t="str">
        <f t="shared" si="27"/>
        <v>S</v>
      </c>
    </row>
    <row r="210" spans="1:25" ht="18" customHeight="1" x14ac:dyDescent="0.25">
      <c r="A210" s="31">
        <v>409</v>
      </c>
      <c r="B210" s="32" t="s">
        <v>429</v>
      </c>
      <c r="C210" s="32" t="s">
        <v>430</v>
      </c>
      <c r="D210" s="32" t="s">
        <v>396</v>
      </c>
      <c r="E210" s="32" t="s">
        <v>397</v>
      </c>
      <c r="F210" s="32" t="s">
        <v>398</v>
      </c>
      <c r="G210" s="32" t="s">
        <v>29</v>
      </c>
      <c r="H210" s="32" t="s">
        <v>431</v>
      </c>
      <c r="I210" s="32" t="s">
        <v>247</v>
      </c>
      <c r="J210" s="40">
        <v>8.1</v>
      </c>
      <c r="K210" s="35">
        <v>0.70099999999999996</v>
      </c>
      <c r="L210" s="35">
        <v>0.15</v>
      </c>
      <c r="M210" s="36" t="str">
        <f t="shared" si="21"/>
        <v>L</v>
      </c>
      <c r="N210" s="35">
        <v>25.648</v>
      </c>
      <c r="O210" s="36" t="str">
        <f t="shared" si="22"/>
        <v>H</v>
      </c>
      <c r="P210" s="35">
        <v>80.348799999999997</v>
      </c>
      <c r="Q210" s="36" t="str">
        <f t="shared" si="23"/>
        <v>M</v>
      </c>
      <c r="R210" s="35">
        <v>0.436</v>
      </c>
      <c r="S210" s="36" t="str">
        <f t="shared" si="24"/>
        <v>D</v>
      </c>
      <c r="T210" s="35">
        <v>2.1</v>
      </c>
      <c r="U210" s="36" t="str">
        <f t="shared" si="25"/>
        <v>S</v>
      </c>
      <c r="V210" s="35">
        <v>6.1120000000000001</v>
      </c>
      <c r="W210" s="36" t="str">
        <f t="shared" si="26"/>
        <v>S</v>
      </c>
      <c r="X210" s="35">
        <v>13.32</v>
      </c>
      <c r="Y210" s="36" t="str">
        <f t="shared" si="27"/>
        <v>S</v>
      </c>
    </row>
    <row r="211" spans="1:25" ht="18" customHeight="1" x14ac:dyDescent="0.25">
      <c r="A211" s="31">
        <v>410</v>
      </c>
      <c r="B211" s="32" t="s">
        <v>432</v>
      </c>
      <c r="C211" s="32" t="s">
        <v>433</v>
      </c>
      <c r="D211" s="32" t="s">
        <v>407</v>
      </c>
      <c r="E211" s="32" t="s">
        <v>397</v>
      </c>
      <c r="F211" s="32" t="s">
        <v>398</v>
      </c>
      <c r="G211" s="32" t="s">
        <v>29</v>
      </c>
      <c r="H211" s="32" t="s">
        <v>434</v>
      </c>
      <c r="I211" s="32" t="s">
        <v>247</v>
      </c>
      <c r="J211" s="40">
        <v>8</v>
      </c>
      <c r="K211" s="35">
        <v>0.78200000000000003</v>
      </c>
      <c r="L211" s="35">
        <v>0.6</v>
      </c>
      <c r="M211" s="36" t="str">
        <f t="shared" si="21"/>
        <v>M</v>
      </c>
      <c r="N211" s="35">
        <v>21.031359999999999</v>
      </c>
      <c r="O211" s="36" t="str">
        <f t="shared" si="22"/>
        <v>M</v>
      </c>
      <c r="P211" s="35">
        <v>54.944000000000003</v>
      </c>
      <c r="Q211" s="36" t="str">
        <f t="shared" si="23"/>
        <v>L</v>
      </c>
      <c r="R211" s="35">
        <v>0.62</v>
      </c>
      <c r="S211" s="36" t="str">
        <f t="shared" si="24"/>
        <v>S</v>
      </c>
      <c r="T211" s="35">
        <v>4.8579999999999997</v>
      </c>
      <c r="U211" s="36" t="str">
        <f t="shared" si="25"/>
        <v>S</v>
      </c>
      <c r="V211" s="35">
        <v>8.3680000000000003</v>
      </c>
      <c r="W211" s="36" t="str">
        <f t="shared" si="26"/>
        <v>S</v>
      </c>
      <c r="X211" s="35">
        <v>13.35</v>
      </c>
      <c r="Y211" s="36" t="str">
        <f t="shared" si="27"/>
        <v>S</v>
      </c>
    </row>
    <row r="212" spans="1:25" ht="18" customHeight="1" x14ac:dyDescent="0.25">
      <c r="A212" s="31">
        <v>411</v>
      </c>
      <c r="B212" s="32" t="s">
        <v>435</v>
      </c>
      <c r="C212" s="32" t="s">
        <v>436</v>
      </c>
      <c r="D212" s="32" t="s">
        <v>401</v>
      </c>
      <c r="E212" s="32" t="s">
        <v>397</v>
      </c>
      <c r="F212" s="32" t="s">
        <v>398</v>
      </c>
      <c r="G212" s="32" t="s">
        <v>29</v>
      </c>
      <c r="H212" s="32" t="s">
        <v>437</v>
      </c>
      <c r="I212" s="32" t="s">
        <v>247</v>
      </c>
      <c r="J212" s="40">
        <v>7.7</v>
      </c>
      <c r="K212" s="35" t="s">
        <v>438</v>
      </c>
      <c r="L212" s="35">
        <v>0.76</v>
      </c>
      <c r="M212" s="36" t="str">
        <f t="shared" si="21"/>
        <v>H</v>
      </c>
      <c r="N212" s="35">
        <v>32.316479999999999</v>
      </c>
      <c r="O212" s="36" t="str">
        <f t="shared" si="22"/>
        <v>H</v>
      </c>
      <c r="P212" s="35">
        <v>120.768</v>
      </c>
      <c r="Q212" s="36" t="str">
        <f t="shared" si="23"/>
        <v>M</v>
      </c>
      <c r="R212" s="35">
        <v>3.04</v>
      </c>
      <c r="S212" s="36" t="str">
        <f t="shared" si="24"/>
        <v>S</v>
      </c>
      <c r="T212" s="35">
        <v>4.49</v>
      </c>
      <c r="U212" s="36" t="str">
        <f t="shared" si="25"/>
        <v>S</v>
      </c>
      <c r="V212" s="35">
        <v>8.3960000000000008</v>
      </c>
      <c r="W212" s="36" t="str">
        <f t="shared" si="26"/>
        <v>S</v>
      </c>
      <c r="X212" s="35">
        <v>15.9</v>
      </c>
      <c r="Y212" s="36" t="str">
        <f t="shared" si="27"/>
        <v>S</v>
      </c>
    </row>
    <row r="213" spans="1:25" ht="18" customHeight="1" x14ac:dyDescent="0.25">
      <c r="A213" s="31">
        <v>412</v>
      </c>
      <c r="B213" s="32" t="s">
        <v>423</v>
      </c>
      <c r="C213" s="32" t="s">
        <v>439</v>
      </c>
      <c r="D213" s="32" t="s">
        <v>396</v>
      </c>
      <c r="E213" s="32" t="s">
        <v>397</v>
      </c>
      <c r="F213" s="32" t="s">
        <v>398</v>
      </c>
      <c r="G213" s="32" t="s">
        <v>29</v>
      </c>
      <c r="H213" s="32" t="s">
        <v>440</v>
      </c>
      <c r="I213" s="32" t="s">
        <v>247</v>
      </c>
      <c r="J213" s="40">
        <v>8.1999999999999993</v>
      </c>
      <c r="K213" s="35">
        <v>0.84499999999999997</v>
      </c>
      <c r="L213" s="35">
        <v>0.6</v>
      </c>
      <c r="M213" s="36" t="str">
        <f t="shared" si="21"/>
        <v>M</v>
      </c>
      <c r="N213" s="35">
        <v>5.1295999999999999</v>
      </c>
      <c r="O213" s="36" t="str">
        <f t="shared" si="22"/>
        <v>L</v>
      </c>
      <c r="P213" s="35">
        <v>67.727999999999994</v>
      </c>
      <c r="Q213" s="36" t="str">
        <f t="shared" si="23"/>
        <v>M</v>
      </c>
      <c r="R213" s="35">
        <v>0.56999999999999995</v>
      </c>
      <c r="S213" s="36" t="str">
        <f t="shared" si="24"/>
        <v>D</v>
      </c>
      <c r="T213" s="35">
        <v>4.8140000000000001</v>
      </c>
      <c r="U213" s="36" t="str">
        <f t="shared" si="25"/>
        <v>S</v>
      </c>
      <c r="V213" s="35">
        <v>7.6360000000000001</v>
      </c>
      <c r="W213" s="36" t="str">
        <f t="shared" si="26"/>
        <v>S</v>
      </c>
      <c r="X213" s="35">
        <v>10.88</v>
      </c>
      <c r="Y213" s="36" t="str">
        <f t="shared" si="27"/>
        <v>S</v>
      </c>
    </row>
    <row r="214" spans="1:25" ht="18" customHeight="1" x14ac:dyDescent="0.25">
      <c r="A214" s="31">
        <v>413</v>
      </c>
      <c r="B214" s="32" t="s">
        <v>441</v>
      </c>
      <c r="C214" s="32" t="s">
        <v>442</v>
      </c>
      <c r="D214" s="32" t="s">
        <v>401</v>
      </c>
      <c r="E214" s="32" t="s">
        <v>397</v>
      </c>
      <c r="F214" s="32" t="s">
        <v>398</v>
      </c>
      <c r="G214" s="32" t="s">
        <v>29</v>
      </c>
      <c r="H214" s="32" t="s">
        <v>443</v>
      </c>
      <c r="I214" s="32" t="s">
        <v>247</v>
      </c>
      <c r="J214" s="40">
        <v>7.6</v>
      </c>
      <c r="K214" s="35">
        <v>0.91700000000000004</v>
      </c>
      <c r="L214" s="35">
        <v>0.3</v>
      </c>
      <c r="M214" s="36" t="str">
        <f t="shared" si="21"/>
        <v>L</v>
      </c>
      <c r="N214" s="35">
        <v>7.6943999999999999</v>
      </c>
      <c r="O214" s="36" t="str">
        <f t="shared" si="22"/>
        <v>L</v>
      </c>
      <c r="P214" s="35">
        <v>76.975999999999999</v>
      </c>
      <c r="Q214" s="36" t="str">
        <f t="shared" si="23"/>
        <v>M</v>
      </c>
      <c r="R214" s="35">
        <v>0.53400000000000003</v>
      </c>
      <c r="S214" s="36" t="str">
        <f t="shared" si="24"/>
        <v>D</v>
      </c>
      <c r="T214" s="35">
        <v>4.6219999999999999</v>
      </c>
      <c r="U214" s="36" t="str">
        <f t="shared" si="25"/>
        <v>S</v>
      </c>
      <c r="V214" s="35">
        <v>10.33</v>
      </c>
      <c r="W214" s="36" t="str">
        <f t="shared" si="26"/>
        <v>S</v>
      </c>
      <c r="X214" s="35">
        <v>15.28</v>
      </c>
      <c r="Y214" s="36" t="str">
        <f t="shared" si="27"/>
        <v>S</v>
      </c>
    </row>
    <row r="215" spans="1:25" ht="18" customHeight="1" x14ac:dyDescent="0.25">
      <c r="A215" s="31">
        <v>414</v>
      </c>
      <c r="B215" s="32" t="s">
        <v>444</v>
      </c>
      <c r="C215" s="32" t="s">
        <v>445</v>
      </c>
      <c r="D215" s="32" t="s">
        <v>407</v>
      </c>
      <c r="E215" s="32" t="s">
        <v>397</v>
      </c>
      <c r="F215" s="32" t="s">
        <v>398</v>
      </c>
      <c r="G215" s="32" t="s">
        <v>29</v>
      </c>
      <c r="H215" s="32" t="s">
        <v>446</v>
      </c>
      <c r="I215" s="32" t="s">
        <v>247</v>
      </c>
      <c r="J215" s="40">
        <v>8.1</v>
      </c>
      <c r="K215" s="35">
        <v>0.83099999999999996</v>
      </c>
      <c r="L215" s="35">
        <v>0.99</v>
      </c>
      <c r="M215" s="36" t="str">
        <f t="shared" si="21"/>
        <v>H</v>
      </c>
      <c r="N215" s="35">
        <v>14.87584</v>
      </c>
      <c r="O215" s="36" t="str">
        <f t="shared" si="22"/>
        <v>M</v>
      </c>
      <c r="P215" s="35">
        <v>68.870400000000004</v>
      </c>
      <c r="Q215" s="36" t="str">
        <f t="shared" si="23"/>
        <v>M</v>
      </c>
      <c r="R215" s="35">
        <v>0.52</v>
      </c>
      <c r="S215" s="36" t="str">
        <f t="shared" si="24"/>
        <v>D</v>
      </c>
      <c r="T215" s="35">
        <v>6.274</v>
      </c>
      <c r="U215" s="36" t="str">
        <f t="shared" si="25"/>
        <v>S</v>
      </c>
      <c r="V215" s="35">
        <v>6.9619999999999997</v>
      </c>
      <c r="W215" s="36" t="str">
        <f t="shared" si="26"/>
        <v>S</v>
      </c>
      <c r="X215" s="35">
        <v>12.73</v>
      </c>
      <c r="Y215" s="36" t="str">
        <f t="shared" si="27"/>
        <v>S</v>
      </c>
    </row>
    <row r="216" spans="1:25" ht="18" customHeight="1" x14ac:dyDescent="0.25">
      <c r="A216" s="31">
        <v>415</v>
      </c>
      <c r="B216" s="32" t="s">
        <v>447</v>
      </c>
      <c r="C216" s="32" t="s">
        <v>448</v>
      </c>
      <c r="D216" s="32" t="s">
        <v>401</v>
      </c>
      <c r="E216" s="32" t="s">
        <v>397</v>
      </c>
      <c r="F216" s="32" t="s">
        <v>398</v>
      </c>
      <c r="G216" s="32" t="s">
        <v>29</v>
      </c>
      <c r="H216" s="32" t="s">
        <v>449</v>
      </c>
      <c r="I216" s="32" t="s">
        <v>247</v>
      </c>
      <c r="J216" s="40">
        <v>8</v>
      </c>
      <c r="K216" s="35">
        <v>0.5</v>
      </c>
      <c r="L216" s="35">
        <v>0.6</v>
      </c>
      <c r="M216" s="36" t="str">
        <f t="shared" si="21"/>
        <v>M</v>
      </c>
      <c r="N216" s="35">
        <v>5.1295999999999999</v>
      </c>
      <c r="O216" s="36" t="str">
        <f t="shared" si="22"/>
        <v>L</v>
      </c>
      <c r="P216" s="35">
        <v>97.430400000000006</v>
      </c>
      <c r="Q216" s="36" t="str">
        <f t="shared" si="23"/>
        <v>M</v>
      </c>
      <c r="R216" s="35">
        <v>0.96399999999999997</v>
      </c>
      <c r="S216" s="36" t="str">
        <f t="shared" si="24"/>
        <v>S</v>
      </c>
      <c r="T216" s="35">
        <v>5.95</v>
      </c>
      <c r="U216" s="36" t="str">
        <f t="shared" si="25"/>
        <v>S</v>
      </c>
      <c r="V216" s="35">
        <v>9.9480000000000004</v>
      </c>
      <c r="W216" s="36" t="str">
        <f t="shared" si="26"/>
        <v>S</v>
      </c>
      <c r="X216" s="35">
        <v>15.53</v>
      </c>
      <c r="Y216" s="36" t="str">
        <f t="shared" si="27"/>
        <v>S</v>
      </c>
    </row>
    <row r="217" spans="1:25" ht="18" customHeight="1" x14ac:dyDescent="0.25">
      <c r="A217" s="31">
        <v>416</v>
      </c>
      <c r="B217" s="32" t="s">
        <v>126</v>
      </c>
      <c r="C217" s="32" t="s">
        <v>450</v>
      </c>
      <c r="D217" s="32" t="s">
        <v>401</v>
      </c>
      <c r="E217" s="32" t="s">
        <v>397</v>
      </c>
      <c r="F217" s="32" t="s">
        <v>398</v>
      </c>
      <c r="G217" s="32" t="s">
        <v>29</v>
      </c>
      <c r="H217" s="32" t="s">
        <v>451</v>
      </c>
      <c r="I217" s="32" t="s">
        <v>247</v>
      </c>
      <c r="J217" s="40">
        <v>7.7</v>
      </c>
      <c r="K217" s="35">
        <v>0.56200000000000006</v>
      </c>
      <c r="L217" s="35">
        <v>0.3</v>
      </c>
      <c r="M217" s="36" t="str">
        <f t="shared" si="21"/>
        <v>L</v>
      </c>
      <c r="N217" s="35">
        <v>22.570239999999998</v>
      </c>
      <c r="O217" s="36" t="str">
        <f t="shared" si="22"/>
        <v>M</v>
      </c>
      <c r="P217" s="35">
        <v>56.467199999999998</v>
      </c>
      <c r="Q217" s="36" t="str">
        <f t="shared" si="23"/>
        <v>L</v>
      </c>
      <c r="R217" s="35">
        <v>0.54200000000000004</v>
      </c>
      <c r="S217" s="36" t="str">
        <f t="shared" si="24"/>
        <v>D</v>
      </c>
      <c r="T217" s="35">
        <v>3.1480000000000001</v>
      </c>
      <c r="U217" s="36" t="str">
        <f t="shared" si="25"/>
        <v>S</v>
      </c>
      <c r="V217" s="35">
        <v>9.8320000000000007</v>
      </c>
      <c r="W217" s="36" t="str">
        <f t="shared" si="26"/>
        <v>S</v>
      </c>
      <c r="X217" s="35">
        <v>14.11</v>
      </c>
      <c r="Y217" s="36" t="str">
        <f t="shared" si="27"/>
        <v>S</v>
      </c>
    </row>
    <row r="218" spans="1:25" ht="18" customHeight="1" x14ac:dyDescent="0.25">
      <c r="A218" s="31">
        <v>417</v>
      </c>
      <c r="B218" s="32" t="s">
        <v>452</v>
      </c>
      <c r="C218" s="32" t="s">
        <v>453</v>
      </c>
      <c r="D218" s="32" t="s">
        <v>396</v>
      </c>
      <c r="E218" s="32" t="s">
        <v>397</v>
      </c>
      <c r="F218" s="32" t="s">
        <v>398</v>
      </c>
      <c r="G218" s="32" t="s">
        <v>29</v>
      </c>
      <c r="H218" s="32" t="s">
        <v>454</v>
      </c>
      <c r="I218" s="32" t="s">
        <v>247</v>
      </c>
      <c r="J218" s="40">
        <v>8.3000000000000007</v>
      </c>
      <c r="K218" s="35">
        <v>0.52100000000000002</v>
      </c>
      <c r="L218" s="35">
        <v>0.99</v>
      </c>
      <c r="M218" s="36" t="str">
        <f t="shared" si="21"/>
        <v>H</v>
      </c>
      <c r="N218" s="35">
        <v>5.1295999999999999</v>
      </c>
      <c r="O218" s="36" t="str">
        <f t="shared" si="22"/>
        <v>L</v>
      </c>
      <c r="P218" s="35">
        <v>96.940799999999996</v>
      </c>
      <c r="Q218" s="36" t="str">
        <f t="shared" si="23"/>
        <v>M</v>
      </c>
      <c r="R218" s="35">
        <v>0.83</v>
      </c>
      <c r="S218" s="36" t="str">
        <f t="shared" si="24"/>
        <v>S</v>
      </c>
      <c r="T218" s="35">
        <v>4.7560000000000002</v>
      </c>
      <c r="U218" s="36" t="str">
        <f t="shared" si="25"/>
        <v>S</v>
      </c>
      <c r="V218" s="35">
        <v>7.3419999999999996</v>
      </c>
      <c r="W218" s="36" t="str">
        <f t="shared" si="26"/>
        <v>S</v>
      </c>
      <c r="X218" s="35">
        <v>14.48</v>
      </c>
      <c r="Y218" s="36" t="str">
        <f t="shared" si="27"/>
        <v>S</v>
      </c>
    </row>
    <row r="219" spans="1:25" ht="18" customHeight="1" x14ac:dyDescent="0.25">
      <c r="A219" s="31">
        <v>418</v>
      </c>
      <c r="B219" s="32" t="s">
        <v>455</v>
      </c>
      <c r="C219" s="32" t="s">
        <v>456</v>
      </c>
      <c r="D219" s="32" t="s">
        <v>401</v>
      </c>
      <c r="E219" s="32" t="s">
        <v>397</v>
      </c>
      <c r="F219" s="32" t="s">
        <v>398</v>
      </c>
      <c r="G219" s="32" t="s">
        <v>29</v>
      </c>
      <c r="H219" s="32" t="s">
        <v>457</v>
      </c>
      <c r="I219" s="32" t="s">
        <v>247</v>
      </c>
      <c r="J219" s="40">
        <v>7.5</v>
      </c>
      <c r="K219" s="35">
        <v>0.42</v>
      </c>
      <c r="L219" s="35">
        <v>0.15</v>
      </c>
      <c r="M219" s="36" t="str">
        <f t="shared" si="21"/>
        <v>L</v>
      </c>
      <c r="N219" s="35">
        <v>20.5184</v>
      </c>
      <c r="O219" s="36" t="str">
        <f t="shared" si="22"/>
        <v>M</v>
      </c>
      <c r="P219" s="35">
        <v>48.252800000000001</v>
      </c>
      <c r="Q219" s="36" t="str">
        <f t="shared" si="23"/>
        <v>L</v>
      </c>
      <c r="R219" s="35">
        <v>0.47199999999999998</v>
      </c>
      <c r="S219" s="36" t="str">
        <f t="shared" si="24"/>
        <v>D</v>
      </c>
      <c r="T219" s="35">
        <v>5.9059999999999997</v>
      </c>
      <c r="U219" s="36" t="str">
        <f t="shared" si="25"/>
        <v>S</v>
      </c>
      <c r="V219" s="35">
        <v>15.98</v>
      </c>
      <c r="W219" s="36" t="str">
        <f t="shared" si="26"/>
        <v>S</v>
      </c>
      <c r="X219" s="35">
        <v>16.23</v>
      </c>
      <c r="Y219" s="36" t="str">
        <f t="shared" si="27"/>
        <v>S</v>
      </c>
    </row>
    <row r="220" spans="1:25" ht="18" customHeight="1" x14ac:dyDescent="0.25">
      <c r="A220" s="31">
        <v>419</v>
      </c>
      <c r="B220" s="32" t="s">
        <v>458</v>
      </c>
      <c r="C220" s="32" t="s">
        <v>459</v>
      </c>
      <c r="D220" s="32" t="s">
        <v>401</v>
      </c>
      <c r="E220" s="32" t="s">
        <v>397</v>
      </c>
      <c r="F220" s="32" t="s">
        <v>398</v>
      </c>
      <c r="G220" s="32" t="s">
        <v>29</v>
      </c>
      <c r="H220" s="32" t="s">
        <v>460</v>
      </c>
      <c r="I220" s="32" t="s">
        <v>247</v>
      </c>
      <c r="J220" s="40">
        <v>8.1</v>
      </c>
      <c r="K220" s="35">
        <v>0.52600000000000002</v>
      </c>
      <c r="L220" s="35">
        <v>0.6</v>
      </c>
      <c r="M220" s="36" t="str">
        <f t="shared" si="21"/>
        <v>M</v>
      </c>
      <c r="N220" s="35">
        <v>5.1295999999999999</v>
      </c>
      <c r="O220" s="36" t="str">
        <f t="shared" si="22"/>
        <v>L</v>
      </c>
      <c r="P220" s="35">
        <v>35.142400000000002</v>
      </c>
      <c r="Q220" s="36" t="str">
        <f t="shared" si="23"/>
        <v>L</v>
      </c>
      <c r="R220" s="35">
        <v>0.64</v>
      </c>
      <c r="S220" s="36" t="str">
        <f t="shared" si="24"/>
        <v>S</v>
      </c>
      <c r="T220" s="35">
        <v>4.9180000000000001</v>
      </c>
      <c r="U220" s="36" t="str">
        <f t="shared" si="25"/>
        <v>S</v>
      </c>
      <c r="V220" s="35">
        <v>8.4260000000000002</v>
      </c>
      <c r="W220" s="36" t="str">
        <f t="shared" si="26"/>
        <v>S</v>
      </c>
      <c r="X220" s="35">
        <v>10.78</v>
      </c>
      <c r="Y220" s="36" t="str">
        <f t="shared" si="27"/>
        <v>S</v>
      </c>
    </row>
    <row r="221" spans="1:25" ht="18" customHeight="1" x14ac:dyDescent="0.25">
      <c r="A221" s="31">
        <v>420</v>
      </c>
      <c r="B221" s="32" t="s">
        <v>405</v>
      </c>
      <c r="C221" s="32" t="s">
        <v>461</v>
      </c>
      <c r="D221" s="32" t="s">
        <v>407</v>
      </c>
      <c r="E221" s="32" t="s">
        <v>397</v>
      </c>
      <c r="F221" s="32" t="s">
        <v>398</v>
      </c>
      <c r="G221" s="32" t="s">
        <v>29</v>
      </c>
      <c r="H221" s="32" t="s">
        <v>462</v>
      </c>
      <c r="I221" s="32" t="s">
        <v>247</v>
      </c>
      <c r="J221" s="40">
        <v>7.9</v>
      </c>
      <c r="K221" s="35">
        <v>0.45500000000000002</v>
      </c>
      <c r="L221" s="35">
        <v>0.82499999999999996</v>
      </c>
      <c r="M221" s="36" t="str">
        <f t="shared" si="21"/>
        <v>H</v>
      </c>
      <c r="N221" s="35">
        <v>5.1295999999999999</v>
      </c>
      <c r="O221" s="36" t="str">
        <f t="shared" si="22"/>
        <v>L</v>
      </c>
      <c r="P221" s="35">
        <v>50.211199999999998</v>
      </c>
      <c r="Q221" s="36" t="str">
        <f t="shared" si="23"/>
        <v>L</v>
      </c>
      <c r="R221" s="35">
        <v>0.66</v>
      </c>
      <c r="S221" s="36" t="str">
        <f t="shared" si="24"/>
        <v>S</v>
      </c>
      <c r="T221" s="35">
        <v>4.6379999999999999</v>
      </c>
      <c r="U221" s="36" t="str">
        <f t="shared" si="25"/>
        <v>S</v>
      </c>
      <c r="V221" s="35">
        <v>8.1039999999999992</v>
      </c>
      <c r="W221" s="36" t="str">
        <f t="shared" si="26"/>
        <v>S</v>
      </c>
      <c r="X221" s="35">
        <v>12.68</v>
      </c>
      <c r="Y221" s="36" t="str">
        <f t="shared" si="27"/>
        <v>S</v>
      </c>
    </row>
    <row r="222" spans="1:25" ht="18" customHeight="1" x14ac:dyDescent="0.25">
      <c r="A222" s="31">
        <v>421</v>
      </c>
      <c r="B222" s="32" t="s">
        <v>455</v>
      </c>
      <c r="C222" s="32" t="s">
        <v>463</v>
      </c>
      <c r="D222" s="32" t="s">
        <v>401</v>
      </c>
      <c r="E222" s="32" t="s">
        <v>397</v>
      </c>
      <c r="F222" s="32" t="s">
        <v>398</v>
      </c>
      <c r="G222" s="32" t="s">
        <v>29</v>
      </c>
      <c r="H222" s="32" t="s">
        <v>464</v>
      </c>
      <c r="I222" s="32" t="s">
        <v>247</v>
      </c>
      <c r="J222" s="40">
        <v>7.8</v>
      </c>
      <c r="K222" s="35">
        <v>0.48</v>
      </c>
      <c r="L222" s="35">
        <v>0.82499999999999996</v>
      </c>
      <c r="M222" s="36" t="str">
        <f t="shared" si="21"/>
        <v>H</v>
      </c>
      <c r="N222" s="35">
        <v>5.1295999999999999</v>
      </c>
      <c r="O222" s="36" t="str">
        <f t="shared" si="22"/>
        <v>L</v>
      </c>
      <c r="P222" s="35">
        <v>56.793599999999998</v>
      </c>
      <c r="Q222" s="36" t="str">
        <f t="shared" si="23"/>
        <v>L</v>
      </c>
      <c r="R222" s="35">
        <v>1.034</v>
      </c>
      <c r="S222" s="36" t="str">
        <f t="shared" si="24"/>
        <v>S</v>
      </c>
      <c r="T222" s="35">
        <v>5.6260000000000003</v>
      </c>
      <c r="U222" s="36" t="str">
        <f t="shared" si="25"/>
        <v>S</v>
      </c>
      <c r="V222" s="35">
        <v>12.29</v>
      </c>
      <c r="W222" s="36" t="str">
        <f t="shared" si="26"/>
        <v>S</v>
      </c>
      <c r="X222" s="35">
        <v>15.62</v>
      </c>
      <c r="Y222" s="36" t="str">
        <f t="shared" si="27"/>
        <v>S</v>
      </c>
    </row>
    <row r="223" spans="1:25" ht="18" customHeight="1" x14ac:dyDescent="0.25">
      <c r="A223" s="31">
        <v>422</v>
      </c>
      <c r="B223" s="32" t="s">
        <v>391</v>
      </c>
      <c r="C223" s="32" t="s">
        <v>465</v>
      </c>
      <c r="D223" s="32" t="s">
        <v>466</v>
      </c>
      <c r="E223" s="32" t="s">
        <v>397</v>
      </c>
      <c r="F223" s="32" t="s">
        <v>398</v>
      </c>
      <c r="G223" s="32" t="s">
        <v>29</v>
      </c>
      <c r="H223" s="32" t="s">
        <v>467</v>
      </c>
      <c r="I223" s="32" t="s">
        <v>247</v>
      </c>
      <c r="J223" s="40">
        <v>7.9</v>
      </c>
      <c r="K223" s="35">
        <v>0.76500000000000001</v>
      </c>
      <c r="L223" s="35">
        <v>0.9</v>
      </c>
      <c r="M223" s="36" t="str">
        <f t="shared" si="21"/>
        <v>H</v>
      </c>
      <c r="N223" s="35">
        <v>7.6943999999999999</v>
      </c>
      <c r="O223" s="36" t="str">
        <f t="shared" si="22"/>
        <v>L</v>
      </c>
      <c r="P223" s="35">
        <v>74.147199999999998</v>
      </c>
      <c r="Q223" s="36" t="str">
        <f t="shared" si="23"/>
        <v>M</v>
      </c>
      <c r="R223" s="35">
        <v>1.3160000000000001</v>
      </c>
      <c r="S223" s="36" t="str">
        <f t="shared" si="24"/>
        <v>S</v>
      </c>
      <c r="T223" s="35">
        <v>5.33</v>
      </c>
      <c r="U223" s="36" t="str">
        <f t="shared" si="25"/>
        <v>S</v>
      </c>
      <c r="V223" s="35">
        <v>8.2799999999999994</v>
      </c>
      <c r="W223" s="36" t="str">
        <f t="shared" si="26"/>
        <v>S</v>
      </c>
      <c r="X223" s="35">
        <v>14.57</v>
      </c>
      <c r="Y223" s="36" t="str">
        <f t="shared" si="27"/>
        <v>S</v>
      </c>
    </row>
    <row r="224" spans="1:25" ht="18" customHeight="1" x14ac:dyDescent="0.25">
      <c r="A224" s="31">
        <v>423</v>
      </c>
      <c r="B224" s="32" t="s">
        <v>468</v>
      </c>
      <c r="C224" s="32" t="s">
        <v>469</v>
      </c>
      <c r="D224" s="32" t="s">
        <v>396</v>
      </c>
      <c r="E224" s="32" t="s">
        <v>397</v>
      </c>
      <c r="F224" s="32" t="s">
        <v>398</v>
      </c>
      <c r="G224" s="32" t="s">
        <v>29</v>
      </c>
      <c r="H224" s="32">
        <v>700</v>
      </c>
      <c r="I224" s="32" t="s">
        <v>247</v>
      </c>
      <c r="J224" s="40">
        <v>8.1999999999999993</v>
      </c>
      <c r="K224" s="35">
        <v>0.46200000000000002</v>
      </c>
      <c r="L224" s="35">
        <v>0.45</v>
      </c>
      <c r="M224" s="36" t="str">
        <f t="shared" si="21"/>
        <v>L</v>
      </c>
      <c r="N224" s="35">
        <v>23.596160000000001</v>
      </c>
      <c r="O224" s="36" t="str">
        <f t="shared" si="22"/>
        <v>H</v>
      </c>
      <c r="P224" s="35">
        <v>110.59520000000001</v>
      </c>
      <c r="Q224" s="36" t="str">
        <f t="shared" si="23"/>
        <v>M</v>
      </c>
      <c r="R224" s="35">
        <v>3.6659999999999999</v>
      </c>
      <c r="S224" s="36" t="str">
        <f t="shared" si="24"/>
        <v>S</v>
      </c>
      <c r="T224" s="35">
        <v>6.0380000000000003</v>
      </c>
      <c r="U224" s="36" t="str">
        <f t="shared" si="25"/>
        <v>S</v>
      </c>
      <c r="V224" s="35">
        <v>7.6059999999999999</v>
      </c>
      <c r="W224" s="36" t="str">
        <f t="shared" si="26"/>
        <v>S</v>
      </c>
      <c r="X224" s="35">
        <v>11.31</v>
      </c>
      <c r="Y224" s="36" t="str">
        <f t="shared" si="27"/>
        <v>S</v>
      </c>
    </row>
    <row r="225" spans="1:25" ht="18" customHeight="1" x14ac:dyDescent="0.25">
      <c r="A225" s="31">
        <v>424</v>
      </c>
      <c r="B225" s="32" t="s">
        <v>470</v>
      </c>
      <c r="C225" s="32" t="s">
        <v>428</v>
      </c>
      <c r="D225" s="32" t="s">
        <v>401</v>
      </c>
      <c r="E225" s="32" t="s">
        <v>397</v>
      </c>
      <c r="F225" s="32" t="s">
        <v>398</v>
      </c>
      <c r="G225" s="32" t="s">
        <v>29</v>
      </c>
      <c r="H225" s="32" t="s">
        <v>471</v>
      </c>
      <c r="I225" s="32" t="s">
        <v>247</v>
      </c>
      <c r="J225" s="40">
        <v>8.1999999999999993</v>
      </c>
      <c r="K225" s="35">
        <v>0.308</v>
      </c>
      <c r="L225" s="35">
        <v>0.76</v>
      </c>
      <c r="M225" s="36" t="str">
        <f t="shared" si="21"/>
        <v>H</v>
      </c>
      <c r="N225" s="35">
        <v>10.2592</v>
      </c>
      <c r="O225" s="36" t="str">
        <f t="shared" si="22"/>
        <v>M</v>
      </c>
      <c r="P225" s="35">
        <v>32.313600000000001</v>
      </c>
      <c r="Q225" s="36" t="str">
        <f t="shared" si="23"/>
        <v>L</v>
      </c>
      <c r="R225" s="35">
        <v>2.9060000000000001</v>
      </c>
      <c r="S225" s="36" t="str">
        <f t="shared" si="24"/>
        <v>S</v>
      </c>
      <c r="T225" s="35">
        <v>3.1480000000000001</v>
      </c>
      <c r="U225" s="36" t="str">
        <f t="shared" si="25"/>
        <v>S</v>
      </c>
      <c r="V225" s="35">
        <v>3.6539999999999999</v>
      </c>
      <c r="W225" s="36" t="str">
        <f t="shared" si="26"/>
        <v>D</v>
      </c>
      <c r="X225" s="35">
        <v>3.4860000000000002</v>
      </c>
      <c r="Y225" s="36" t="str">
        <f t="shared" si="27"/>
        <v>S</v>
      </c>
    </row>
    <row r="226" spans="1:25" ht="18" customHeight="1" x14ac:dyDescent="0.25">
      <c r="A226" s="31">
        <v>425</v>
      </c>
      <c r="B226" s="32" t="s">
        <v>452</v>
      </c>
      <c r="C226" s="32" t="s">
        <v>472</v>
      </c>
      <c r="D226" s="32" t="s">
        <v>396</v>
      </c>
      <c r="E226" s="32" t="s">
        <v>397</v>
      </c>
      <c r="F226" s="32" t="s">
        <v>398</v>
      </c>
      <c r="G226" s="32" t="s">
        <v>29</v>
      </c>
      <c r="H226" s="32" t="s">
        <v>473</v>
      </c>
      <c r="I226" s="32" t="s">
        <v>247</v>
      </c>
      <c r="J226" s="40">
        <v>7.7</v>
      </c>
      <c r="K226" s="35">
        <v>0.53300000000000003</v>
      </c>
      <c r="L226" s="35">
        <v>0.67500000000000004</v>
      </c>
      <c r="M226" s="36" t="str">
        <f t="shared" si="21"/>
        <v>M</v>
      </c>
      <c r="N226" s="35">
        <v>5.1295999999999999</v>
      </c>
      <c r="O226" s="36" t="str">
        <f t="shared" si="22"/>
        <v>L</v>
      </c>
      <c r="P226" s="35">
        <v>39.712000000000003</v>
      </c>
      <c r="Q226" s="36" t="str">
        <f t="shared" si="23"/>
        <v>L</v>
      </c>
      <c r="R226" s="35">
        <v>0.60599999999999998</v>
      </c>
      <c r="S226" s="36" t="str">
        <f t="shared" si="24"/>
        <v>S</v>
      </c>
      <c r="T226" s="35">
        <v>6.3620000000000001</v>
      </c>
      <c r="U226" s="36" t="str">
        <f t="shared" si="25"/>
        <v>S</v>
      </c>
      <c r="V226" s="35">
        <v>12.03</v>
      </c>
      <c r="W226" s="36" t="str">
        <f t="shared" si="26"/>
        <v>S</v>
      </c>
      <c r="X226" s="35">
        <v>7.5179999999999998</v>
      </c>
      <c r="Y226" s="36" t="str">
        <f t="shared" si="27"/>
        <v>S</v>
      </c>
    </row>
    <row r="227" spans="1:25" ht="18" customHeight="1" x14ac:dyDescent="0.25">
      <c r="A227" s="31">
        <v>426</v>
      </c>
      <c r="B227" s="32" t="s">
        <v>39</v>
      </c>
      <c r="C227" s="32" t="s">
        <v>474</v>
      </c>
      <c r="D227" s="32" t="s">
        <v>407</v>
      </c>
      <c r="E227" s="32" t="s">
        <v>397</v>
      </c>
      <c r="F227" s="32" t="s">
        <v>398</v>
      </c>
      <c r="G227" s="32" t="s">
        <v>29</v>
      </c>
      <c r="H227" s="32" t="s">
        <v>475</v>
      </c>
      <c r="I227" s="32" t="s">
        <v>247</v>
      </c>
      <c r="J227" s="40">
        <v>7.8</v>
      </c>
      <c r="K227" s="35">
        <v>0.84</v>
      </c>
      <c r="L227" s="35">
        <v>0.82499999999999996</v>
      </c>
      <c r="M227" s="36" t="str">
        <f t="shared" si="21"/>
        <v>H</v>
      </c>
      <c r="N227" s="35">
        <v>28.725760000000001</v>
      </c>
      <c r="O227" s="36" t="str">
        <f t="shared" si="22"/>
        <v>H</v>
      </c>
      <c r="P227" s="35">
        <v>60.873600000000003</v>
      </c>
      <c r="Q227" s="36" t="str">
        <f t="shared" si="23"/>
        <v>M</v>
      </c>
      <c r="R227" s="35">
        <v>1.232</v>
      </c>
      <c r="S227" s="36" t="str">
        <f t="shared" si="24"/>
        <v>S</v>
      </c>
      <c r="T227" s="35">
        <v>5.8760000000000003</v>
      </c>
      <c r="U227" s="36" t="str">
        <f t="shared" si="25"/>
        <v>S</v>
      </c>
      <c r="V227" s="35">
        <v>7.81</v>
      </c>
      <c r="W227" s="36" t="str">
        <f t="shared" si="26"/>
        <v>S</v>
      </c>
      <c r="X227" s="35">
        <v>14.69</v>
      </c>
      <c r="Y227" s="36" t="str">
        <f t="shared" si="27"/>
        <v>S</v>
      </c>
    </row>
    <row r="228" spans="1:25" ht="18" customHeight="1" x14ac:dyDescent="0.25">
      <c r="A228" s="31">
        <v>427</v>
      </c>
      <c r="B228" s="32" t="s">
        <v>476</v>
      </c>
      <c r="C228" s="32" t="s">
        <v>477</v>
      </c>
      <c r="D228" s="32" t="s">
        <v>478</v>
      </c>
      <c r="E228" s="32" t="s">
        <v>397</v>
      </c>
      <c r="F228" s="32" t="s">
        <v>398</v>
      </c>
      <c r="G228" s="32" t="s">
        <v>29</v>
      </c>
      <c r="H228" s="32" t="s">
        <v>479</v>
      </c>
      <c r="I228" s="32" t="s">
        <v>247</v>
      </c>
      <c r="J228" s="40">
        <v>7.8</v>
      </c>
      <c r="K228" s="35">
        <v>1.38</v>
      </c>
      <c r="L228" s="35">
        <v>0.6</v>
      </c>
      <c r="M228" s="36" t="str">
        <f t="shared" si="21"/>
        <v>M</v>
      </c>
      <c r="N228" s="35">
        <v>5.1295999999999999</v>
      </c>
      <c r="O228" s="36" t="str">
        <f t="shared" si="22"/>
        <v>L</v>
      </c>
      <c r="P228" s="35">
        <v>129.30879999999999</v>
      </c>
      <c r="Q228" s="36" t="str">
        <f t="shared" si="23"/>
        <v>M</v>
      </c>
      <c r="R228" s="35">
        <v>4.1379999999999999</v>
      </c>
      <c r="S228" s="36" t="str">
        <f t="shared" si="24"/>
        <v>S</v>
      </c>
      <c r="T228" s="35">
        <v>3.4420000000000002</v>
      </c>
      <c r="U228" s="36" t="str">
        <f t="shared" si="25"/>
        <v>S</v>
      </c>
      <c r="V228" s="35">
        <v>5.2039999999999997</v>
      </c>
      <c r="W228" s="36" t="str">
        <f t="shared" si="26"/>
        <v>S</v>
      </c>
      <c r="X228" s="35">
        <v>15.29</v>
      </c>
      <c r="Y228" s="36" t="str">
        <f t="shared" si="27"/>
        <v>S</v>
      </c>
    </row>
    <row r="229" spans="1:25" ht="18" customHeight="1" x14ac:dyDescent="0.25">
      <c r="A229" s="31">
        <v>428</v>
      </c>
      <c r="B229" s="32" t="s">
        <v>480</v>
      </c>
      <c r="C229" s="32" t="s">
        <v>481</v>
      </c>
      <c r="D229" s="32" t="s">
        <v>401</v>
      </c>
      <c r="E229" s="32" t="s">
        <v>397</v>
      </c>
      <c r="F229" s="32" t="s">
        <v>398</v>
      </c>
      <c r="G229" s="32" t="s">
        <v>29</v>
      </c>
      <c r="H229" s="32" t="s">
        <v>482</v>
      </c>
      <c r="I229" s="32" t="s">
        <v>247</v>
      </c>
      <c r="J229" s="40">
        <v>7.8</v>
      </c>
      <c r="K229" s="35">
        <v>1.34</v>
      </c>
      <c r="L229" s="35">
        <v>0.45</v>
      </c>
      <c r="M229" s="36" t="str">
        <f t="shared" si="21"/>
        <v>L</v>
      </c>
      <c r="N229" s="35">
        <v>7.6943999999999999</v>
      </c>
      <c r="O229" s="36" t="str">
        <f t="shared" si="22"/>
        <v>L</v>
      </c>
      <c r="P229" s="35">
        <v>40.527999999999999</v>
      </c>
      <c r="Q229" s="36" t="str">
        <f t="shared" si="23"/>
        <v>L</v>
      </c>
      <c r="R229" s="35">
        <v>1.034</v>
      </c>
      <c r="S229" s="36" t="str">
        <f t="shared" si="24"/>
        <v>S</v>
      </c>
      <c r="T229" s="35">
        <v>7.6459999999999999</v>
      </c>
      <c r="U229" s="36" t="str">
        <f t="shared" si="25"/>
        <v>S</v>
      </c>
      <c r="V229" s="35">
        <v>8.5419999999999998</v>
      </c>
      <c r="W229" s="36" t="str">
        <f t="shared" si="26"/>
        <v>S</v>
      </c>
      <c r="X229" s="35">
        <v>13.78</v>
      </c>
      <c r="Y229" s="36" t="str">
        <f t="shared" si="27"/>
        <v>S</v>
      </c>
    </row>
    <row r="230" spans="1:25" ht="18" customHeight="1" x14ac:dyDescent="0.25">
      <c r="A230" s="31">
        <v>429</v>
      </c>
      <c r="B230" s="32" t="s">
        <v>483</v>
      </c>
      <c r="C230" s="32" t="s">
        <v>484</v>
      </c>
      <c r="D230" s="32" t="s">
        <v>407</v>
      </c>
      <c r="E230" s="32" t="s">
        <v>397</v>
      </c>
      <c r="F230" s="32" t="s">
        <v>398</v>
      </c>
      <c r="G230" s="32" t="s">
        <v>29</v>
      </c>
      <c r="H230" s="32" t="s">
        <v>485</v>
      </c>
      <c r="I230" s="32" t="s">
        <v>247</v>
      </c>
      <c r="J230" s="40">
        <v>7.9</v>
      </c>
      <c r="K230" s="35">
        <v>1.1599999999999999</v>
      </c>
      <c r="L230" s="35">
        <v>0.6</v>
      </c>
      <c r="M230" s="36" t="str">
        <f t="shared" si="21"/>
        <v>M</v>
      </c>
      <c r="N230" s="35">
        <v>17.953600000000002</v>
      </c>
      <c r="O230" s="36" t="str">
        <f t="shared" si="22"/>
        <v>M</v>
      </c>
      <c r="P230" s="35">
        <v>63.049599999999998</v>
      </c>
      <c r="Q230" s="36" t="str">
        <f t="shared" si="23"/>
        <v>M</v>
      </c>
      <c r="R230" s="35">
        <v>2.4140000000000001</v>
      </c>
      <c r="S230" s="36" t="str">
        <f t="shared" si="24"/>
        <v>S</v>
      </c>
      <c r="T230" s="35">
        <v>5.8019999999999996</v>
      </c>
      <c r="U230" s="36" t="str">
        <f t="shared" si="25"/>
        <v>S</v>
      </c>
      <c r="V230" s="35">
        <v>6.9320000000000004</v>
      </c>
      <c r="W230" s="36" t="str">
        <f t="shared" si="26"/>
        <v>S</v>
      </c>
      <c r="X230" s="35">
        <v>15.36</v>
      </c>
      <c r="Y230" s="36" t="str">
        <f t="shared" si="27"/>
        <v>S</v>
      </c>
    </row>
    <row r="231" spans="1:25" ht="18" customHeight="1" x14ac:dyDescent="0.25">
      <c r="A231" s="31">
        <v>430</v>
      </c>
      <c r="B231" s="32" t="s">
        <v>126</v>
      </c>
      <c r="C231" s="32" t="s">
        <v>486</v>
      </c>
      <c r="D231" s="32" t="s">
        <v>407</v>
      </c>
      <c r="E231" s="32" t="s">
        <v>397</v>
      </c>
      <c r="F231" s="32" t="s">
        <v>398</v>
      </c>
      <c r="G231" s="32" t="s">
        <v>29</v>
      </c>
      <c r="H231" s="32" t="s">
        <v>487</v>
      </c>
      <c r="I231" s="32" t="s">
        <v>247</v>
      </c>
      <c r="J231" s="40">
        <v>7.8</v>
      </c>
      <c r="K231" s="35">
        <v>0.81599999999999995</v>
      </c>
      <c r="L231" s="35">
        <v>0.6</v>
      </c>
      <c r="M231" s="36" t="str">
        <f t="shared" si="21"/>
        <v>M</v>
      </c>
      <c r="N231" s="35">
        <v>20.00544</v>
      </c>
      <c r="O231" s="36" t="str">
        <f t="shared" si="22"/>
        <v>M</v>
      </c>
      <c r="P231" s="35">
        <v>73.929599999999994</v>
      </c>
      <c r="Q231" s="36" t="str">
        <f t="shared" si="23"/>
        <v>M</v>
      </c>
      <c r="R231" s="35">
        <v>2.02</v>
      </c>
      <c r="S231" s="36" t="str">
        <f t="shared" si="24"/>
        <v>S</v>
      </c>
      <c r="T231" s="35">
        <v>6.5979999999999999</v>
      </c>
      <c r="U231" s="36" t="str">
        <f t="shared" si="25"/>
        <v>S</v>
      </c>
      <c r="V231" s="35">
        <v>6.8739999999999997</v>
      </c>
      <c r="W231" s="36" t="str">
        <f t="shared" si="26"/>
        <v>S</v>
      </c>
      <c r="X231" s="35">
        <v>14.92</v>
      </c>
      <c r="Y231" s="36" t="str">
        <f t="shared" si="27"/>
        <v>S</v>
      </c>
    </row>
    <row r="232" spans="1:25" ht="18" customHeight="1" x14ac:dyDescent="0.25">
      <c r="A232" s="31">
        <v>431</v>
      </c>
      <c r="B232" s="32" t="s">
        <v>488</v>
      </c>
      <c r="C232" s="32" t="s">
        <v>489</v>
      </c>
      <c r="D232" s="32" t="s">
        <v>407</v>
      </c>
      <c r="E232" s="32" t="s">
        <v>397</v>
      </c>
      <c r="F232" s="32" t="s">
        <v>398</v>
      </c>
      <c r="G232" s="32" t="s">
        <v>29</v>
      </c>
      <c r="H232" s="32" t="s">
        <v>490</v>
      </c>
      <c r="I232" s="32" t="s">
        <v>247</v>
      </c>
      <c r="J232" s="40">
        <v>7.8</v>
      </c>
      <c r="K232" s="35">
        <v>0.63200000000000001</v>
      </c>
      <c r="L232" s="35">
        <v>0.76</v>
      </c>
      <c r="M232" s="36" t="str">
        <f t="shared" si="21"/>
        <v>H</v>
      </c>
      <c r="N232" s="35">
        <v>23.083200000000001</v>
      </c>
      <c r="O232" s="36" t="str">
        <f t="shared" si="22"/>
        <v>M</v>
      </c>
      <c r="P232" s="35">
        <v>73.820800000000006</v>
      </c>
      <c r="Q232" s="36" t="str">
        <f t="shared" si="23"/>
        <v>M</v>
      </c>
      <c r="R232" s="35">
        <v>1.492</v>
      </c>
      <c r="S232" s="36" t="str">
        <f t="shared" si="24"/>
        <v>S</v>
      </c>
      <c r="T232" s="35">
        <v>5.2119999999999997</v>
      </c>
      <c r="U232" s="36" t="str">
        <f t="shared" si="25"/>
        <v>S</v>
      </c>
      <c r="V232" s="35">
        <v>7.5759999999999996</v>
      </c>
      <c r="W232" s="36" t="str">
        <f t="shared" si="26"/>
        <v>S</v>
      </c>
      <c r="X232" s="35">
        <v>15.23</v>
      </c>
      <c r="Y232" s="36" t="str">
        <f t="shared" si="27"/>
        <v>S</v>
      </c>
    </row>
    <row r="233" spans="1:25" ht="18" customHeight="1" x14ac:dyDescent="0.25">
      <c r="A233" s="31">
        <v>432</v>
      </c>
      <c r="B233" s="32" t="s">
        <v>491</v>
      </c>
      <c r="C233" s="32" t="s">
        <v>492</v>
      </c>
      <c r="D233" s="32" t="s">
        <v>396</v>
      </c>
      <c r="E233" s="32" t="s">
        <v>397</v>
      </c>
      <c r="F233" s="32" t="s">
        <v>398</v>
      </c>
      <c r="G233" s="32" t="s">
        <v>29</v>
      </c>
      <c r="H233" s="32" t="s">
        <v>493</v>
      </c>
      <c r="I233" s="32" t="s">
        <v>247</v>
      </c>
      <c r="J233" s="40">
        <v>7.8</v>
      </c>
      <c r="K233" s="35">
        <v>0.49</v>
      </c>
      <c r="L233" s="35">
        <v>0.98</v>
      </c>
      <c r="M233" s="36" t="str">
        <f t="shared" si="21"/>
        <v>H</v>
      </c>
      <c r="N233" s="35">
        <v>5.1295999999999999</v>
      </c>
      <c r="O233" s="36" t="str">
        <f t="shared" si="22"/>
        <v>L</v>
      </c>
      <c r="P233" s="35">
        <v>60.438400000000001</v>
      </c>
      <c r="Q233" s="36" t="str">
        <f t="shared" si="23"/>
        <v>M</v>
      </c>
      <c r="R233" s="35">
        <v>0.47199999999999998</v>
      </c>
      <c r="S233" s="36" t="str">
        <f t="shared" si="24"/>
        <v>D</v>
      </c>
      <c r="T233" s="35">
        <v>3.4420000000000002</v>
      </c>
      <c r="U233" s="36" t="str">
        <f t="shared" si="25"/>
        <v>S</v>
      </c>
      <c r="V233" s="35">
        <v>7.7519999999999998</v>
      </c>
      <c r="W233" s="36" t="str">
        <f t="shared" si="26"/>
        <v>S</v>
      </c>
      <c r="X233" s="35">
        <v>16.09</v>
      </c>
      <c r="Y233" s="36" t="str">
        <f t="shared" si="27"/>
        <v>S</v>
      </c>
    </row>
    <row r="234" spans="1:25" ht="18" customHeight="1" x14ac:dyDescent="0.25">
      <c r="A234" s="31">
        <v>433</v>
      </c>
      <c r="B234" s="32" t="s">
        <v>494</v>
      </c>
      <c r="C234" s="32" t="s">
        <v>495</v>
      </c>
      <c r="D234" s="32" t="s">
        <v>478</v>
      </c>
      <c r="E234" s="32" t="s">
        <v>397</v>
      </c>
      <c r="F234" s="32" t="s">
        <v>398</v>
      </c>
      <c r="G234" s="32" t="s">
        <v>29</v>
      </c>
      <c r="H234" s="32"/>
      <c r="I234" s="32" t="s">
        <v>247</v>
      </c>
      <c r="J234" s="40">
        <v>7.9</v>
      </c>
      <c r="K234" s="35">
        <v>0.85899999999999999</v>
      </c>
      <c r="L234" s="35">
        <v>0.82499999999999996</v>
      </c>
      <c r="M234" s="36" t="str">
        <f t="shared" si="21"/>
        <v>H</v>
      </c>
      <c r="N234" s="35">
        <v>7.6943999999999999</v>
      </c>
      <c r="O234" s="36" t="str">
        <f t="shared" si="22"/>
        <v>L</v>
      </c>
      <c r="P234" s="35">
        <v>74.854399999999998</v>
      </c>
      <c r="Q234" s="36" t="str">
        <f t="shared" si="23"/>
        <v>M</v>
      </c>
      <c r="R234" s="35">
        <v>1.9279999999999999</v>
      </c>
      <c r="S234" s="36" t="str">
        <f t="shared" si="24"/>
        <v>S</v>
      </c>
      <c r="T234" s="35">
        <v>5.2119999999999997</v>
      </c>
      <c r="U234" s="36" t="str">
        <f t="shared" si="25"/>
        <v>S</v>
      </c>
      <c r="V234" s="35">
        <v>6.8739999999999997</v>
      </c>
      <c r="W234" s="36" t="str">
        <f t="shared" si="26"/>
        <v>S</v>
      </c>
      <c r="X234" s="35">
        <v>14.51</v>
      </c>
      <c r="Y234" s="36" t="str">
        <f t="shared" si="27"/>
        <v>S</v>
      </c>
    </row>
    <row r="235" spans="1:25" ht="18" customHeight="1" x14ac:dyDescent="0.25">
      <c r="A235" s="31">
        <v>434</v>
      </c>
      <c r="B235" s="32" t="s">
        <v>496</v>
      </c>
      <c r="C235" s="32" t="s">
        <v>497</v>
      </c>
      <c r="D235" s="32" t="s">
        <v>401</v>
      </c>
      <c r="E235" s="32" t="s">
        <v>397</v>
      </c>
      <c r="F235" s="32" t="s">
        <v>398</v>
      </c>
      <c r="G235" s="32" t="s">
        <v>29</v>
      </c>
      <c r="H235" s="32" t="s">
        <v>498</v>
      </c>
      <c r="I235" s="32" t="s">
        <v>247</v>
      </c>
      <c r="J235" s="40">
        <v>8.1</v>
      </c>
      <c r="K235" s="35">
        <v>0.41499999999999998</v>
      </c>
      <c r="L235" s="35">
        <v>0.76</v>
      </c>
      <c r="M235" s="36" t="str">
        <f t="shared" si="21"/>
        <v>H</v>
      </c>
      <c r="N235" s="35">
        <v>11.798080000000001</v>
      </c>
      <c r="O235" s="36" t="str">
        <f t="shared" si="22"/>
        <v>M</v>
      </c>
      <c r="P235" s="35">
        <v>158.84800000000001</v>
      </c>
      <c r="Q235" s="36" t="str">
        <f t="shared" si="23"/>
        <v>H</v>
      </c>
      <c r="R235" s="35">
        <v>1.1180000000000001</v>
      </c>
      <c r="S235" s="36" t="str">
        <f t="shared" si="24"/>
        <v>S</v>
      </c>
      <c r="T235" s="35">
        <v>3.782</v>
      </c>
      <c r="U235" s="36" t="str">
        <f t="shared" si="25"/>
        <v>S</v>
      </c>
      <c r="V235" s="35">
        <v>5.2919999999999998</v>
      </c>
      <c r="W235" s="36" t="str">
        <f t="shared" si="26"/>
        <v>S</v>
      </c>
      <c r="X235" s="35">
        <v>11.54</v>
      </c>
      <c r="Y235" s="36" t="str">
        <f t="shared" si="27"/>
        <v>S</v>
      </c>
    </row>
    <row r="236" spans="1:25" ht="18" customHeight="1" x14ac:dyDescent="0.25">
      <c r="A236" s="31">
        <v>435</v>
      </c>
      <c r="B236" s="32" t="s">
        <v>499</v>
      </c>
      <c r="C236" s="32" t="s">
        <v>500</v>
      </c>
      <c r="D236" s="32" t="s">
        <v>396</v>
      </c>
      <c r="E236" s="32" t="s">
        <v>397</v>
      </c>
      <c r="F236" s="32" t="s">
        <v>398</v>
      </c>
      <c r="G236" s="32" t="s">
        <v>29</v>
      </c>
      <c r="H236" s="32" t="s">
        <v>501</v>
      </c>
      <c r="I236" s="32" t="s">
        <v>247</v>
      </c>
      <c r="J236" s="40">
        <v>7.6</v>
      </c>
      <c r="K236" s="35">
        <v>0.52200000000000002</v>
      </c>
      <c r="L236" s="35">
        <v>0.9</v>
      </c>
      <c r="M236" s="36" t="str">
        <f t="shared" si="21"/>
        <v>H</v>
      </c>
      <c r="N236" s="35">
        <v>6.1555200000000001</v>
      </c>
      <c r="O236" s="36" t="str">
        <f t="shared" si="22"/>
        <v>L</v>
      </c>
      <c r="P236" s="35">
        <v>45.859200000000001</v>
      </c>
      <c r="Q236" s="36" t="str">
        <f t="shared" si="23"/>
        <v>L</v>
      </c>
      <c r="R236" s="35">
        <v>1.1180000000000001</v>
      </c>
      <c r="S236" s="36" t="str">
        <f t="shared" si="24"/>
        <v>S</v>
      </c>
      <c r="T236" s="35">
        <v>5.8460000000000001</v>
      </c>
      <c r="U236" s="36" t="str">
        <f t="shared" si="25"/>
        <v>S</v>
      </c>
      <c r="V236" s="35">
        <v>7.3140000000000001</v>
      </c>
      <c r="W236" s="36" t="str">
        <f t="shared" si="26"/>
        <v>S</v>
      </c>
      <c r="X236" s="35">
        <v>9.3079999999999998</v>
      </c>
      <c r="Y236" s="36" t="str">
        <f t="shared" si="27"/>
        <v>S</v>
      </c>
    </row>
    <row r="237" spans="1:25" ht="18" customHeight="1" x14ac:dyDescent="0.25">
      <c r="A237" s="31">
        <v>436</v>
      </c>
      <c r="B237" s="32" t="s">
        <v>502</v>
      </c>
      <c r="C237" s="32" t="s">
        <v>503</v>
      </c>
      <c r="D237" s="32" t="s">
        <v>396</v>
      </c>
      <c r="E237" s="32" t="s">
        <v>397</v>
      </c>
      <c r="F237" s="32" t="s">
        <v>398</v>
      </c>
      <c r="G237" s="32" t="s">
        <v>29</v>
      </c>
      <c r="H237" s="69" t="s">
        <v>504</v>
      </c>
      <c r="I237" s="32" t="s">
        <v>247</v>
      </c>
      <c r="J237" s="40">
        <v>8</v>
      </c>
      <c r="K237" s="35">
        <v>0.71</v>
      </c>
      <c r="L237" s="35">
        <v>0.76</v>
      </c>
      <c r="M237" s="36" t="str">
        <f t="shared" si="21"/>
        <v>H</v>
      </c>
      <c r="N237" s="35">
        <v>7.6943999999999999</v>
      </c>
      <c r="O237" s="36" t="str">
        <f t="shared" si="22"/>
        <v>L</v>
      </c>
      <c r="P237" s="35">
        <v>45.587200000000003</v>
      </c>
      <c r="Q237" s="36" t="str">
        <f t="shared" si="23"/>
        <v>L</v>
      </c>
      <c r="R237" s="35">
        <v>0.94199999999999995</v>
      </c>
      <c r="S237" s="36" t="str">
        <f t="shared" si="24"/>
        <v>S</v>
      </c>
      <c r="T237" s="35">
        <v>4.5640000000000001</v>
      </c>
      <c r="U237" s="36" t="str">
        <f t="shared" si="25"/>
        <v>S</v>
      </c>
      <c r="V237" s="35">
        <v>5.2919999999999998</v>
      </c>
      <c r="W237" s="36" t="str">
        <f t="shared" si="26"/>
        <v>S</v>
      </c>
      <c r="X237" s="35">
        <v>12.45</v>
      </c>
      <c r="Y237" s="36" t="str">
        <f t="shared" si="27"/>
        <v>S</v>
      </c>
    </row>
    <row r="238" spans="1:25" ht="18" customHeight="1" x14ac:dyDescent="0.25">
      <c r="A238" s="31">
        <v>437</v>
      </c>
      <c r="B238" s="32" t="s">
        <v>505</v>
      </c>
      <c r="C238" s="32" t="s">
        <v>506</v>
      </c>
      <c r="D238" s="32" t="s">
        <v>407</v>
      </c>
      <c r="E238" s="32" t="s">
        <v>397</v>
      </c>
      <c r="F238" s="32" t="s">
        <v>398</v>
      </c>
      <c r="G238" s="32" t="s">
        <v>29</v>
      </c>
      <c r="H238" s="32" t="s">
        <v>507</v>
      </c>
      <c r="I238" s="32" t="s">
        <v>247</v>
      </c>
      <c r="J238" s="40">
        <v>7.9</v>
      </c>
      <c r="K238" s="35">
        <v>0.81499999999999995</v>
      </c>
      <c r="L238" s="35">
        <v>0.76</v>
      </c>
      <c r="M238" s="36" t="str">
        <f t="shared" si="21"/>
        <v>H</v>
      </c>
      <c r="N238" s="35">
        <v>23.596160000000001</v>
      </c>
      <c r="O238" s="36" t="str">
        <f t="shared" si="22"/>
        <v>H</v>
      </c>
      <c r="P238" s="35">
        <v>77.302400000000006</v>
      </c>
      <c r="Q238" s="36" t="str">
        <f t="shared" si="23"/>
        <v>M</v>
      </c>
      <c r="R238" s="35">
        <v>0.752</v>
      </c>
      <c r="S238" s="36" t="str">
        <f t="shared" si="24"/>
        <v>S</v>
      </c>
      <c r="T238" s="35">
        <v>4.6219999999999999</v>
      </c>
      <c r="U238" s="36" t="str">
        <f t="shared" si="25"/>
        <v>S</v>
      </c>
      <c r="V238" s="35">
        <v>4.18</v>
      </c>
      <c r="W238" s="36" t="str">
        <f t="shared" si="26"/>
        <v>D</v>
      </c>
      <c r="X238" s="35">
        <v>13.04</v>
      </c>
      <c r="Y238" s="36" t="str">
        <f t="shared" si="27"/>
        <v>S</v>
      </c>
    </row>
    <row r="239" spans="1:25" ht="18" customHeight="1" x14ac:dyDescent="0.25">
      <c r="A239" s="31">
        <v>438</v>
      </c>
      <c r="B239" s="32" t="s">
        <v>508</v>
      </c>
      <c r="C239" s="32" t="s">
        <v>459</v>
      </c>
      <c r="D239" s="32" t="s">
        <v>401</v>
      </c>
      <c r="E239" s="32" t="s">
        <v>397</v>
      </c>
      <c r="F239" s="32" t="s">
        <v>398</v>
      </c>
      <c r="G239" s="32" t="s">
        <v>29</v>
      </c>
      <c r="H239" s="32" t="s">
        <v>509</v>
      </c>
      <c r="I239" s="32" t="s">
        <v>247</v>
      </c>
      <c r="J239" s="40">
        <v>7.6</v>
      </c>
      <c r="K239" s="35">
        <v>0.41</v>
      </c>
      <c r="L239" s="35">
        <v>0.6</v>
      </c>
      <c r="M239" s="36" t="str">
        <f t="shared" si="21"/>
        <v>M</v>
      </c>
      <c r="N239" s="35">
        <v>7.6943999999999999</v>
      </c>
      <c r="O239" s="36" t="str">
        <f t="shared" si="22"/>
        <v>L</v>
      </c>
      <c r="P239" s="35">
        <v>77.411199999999994</v>
      </c>
      <c r="Q239" s="36" t="str">
        <f t="shared" si="23"/>
        <v>M</v>
      </c>
      <c r="R239" s="35">
        <v>1.1339999999999999</v>
      </c>
      <c r="S239" s="36" t="str">
        <f t="shared" si="24"/>
        <v>S</v>
      </c>
      <c r="T239" s="35">
        <v>5.4340000000000002</v>
      </c>
      <c r="U239" s="36" t="str">
        <f t="shared" si="25"/>
        <v>S</v>
      </c>
      <c r="V239" s="35">
        <v>9.2460000000000004</v>
      </c>
      <c r="W239" s="36" t="str">
        <f t="shared" si="26"/>
        <v>S</v>
      </c>
      <c r="X239" s="35">
        <v>15.56</v>
      </c>
      <c r="Y239" s="36" t="str">
        <f t="shared" si="27"/>
        <v>S</v>
      </c>
    </row>
    <row r="240" spans="1:25" ht="18" customHeight="1" x14ac:dyDescent="0.25">
      <c r="A240" s="31">
        <v>439</v>
      </c>
      <c r="B240" s="32" t="s">
        <v>510</v>
      </c>
      <c r="C240" s="32" t="s">
        <v>511</v>
      </c>
      <c r="D240" s="32" t="s">
        <v>478</v>
      </c>
      <c r="E240" s="32" t="s">
        <v>397</v>
      </c>
      <c r="F240" s="32" t="s">
        <v>398</v>
      </c>
      <c r="G240" s="32" t="s">
        <v>29</v>
      </c>
      <c r="H240" s="32" t="s">
        <v>512</v>
      </c>
      <c r="I240" s="32" t="s">
        <v>247</v>
      </c>
      <c r="J240" s="40">
        <v>8.1999999999999993</v>
      </c>
      <c r="K240" s="35">
        <v>0.39200000000000002</v>
      </c>
      <c r="L240" s="35">
        <v>0.9</v>
      </c>
      <c r="M240" s="36" t="str">
        <f t="shared" si="21"/>
        <v>H</v>
      </c>
      <c r="N240" s="35">
        <v>19.49248</v>
      </c>
      <c r="O240" s="36" t="str">
        <f t="shared" si="22"/>
        <v>M</v>
      </c>
      <c r="P240" s="35">
        <v>271.18400000000003</v>
      </c>
      <c r="Q240" s="36" t="str">
        <f t="shared" si="23"/>
        <v>H</v>
      </c>
      <c r="R240" s="35">
        <v>2.012</v>
      </c>
      <c r="S240" s="36" t="str">
        <f t="shared" si="24"/>
        <v>S</v>
      </c>
      <c r="T240" s="35">
        <v>1.982</v>
      </c>
      <c r="U240" s="36" t="str">
        <f t="shared" si="25"/>
        <v>S</v>
      </c>
      <c r="V240" s="35">
        <v>2.7160000000000002</v>
      </c>
      <c r="W240" s="36" t="str">
        <f t="shared" si="26"/>
        <v>D</v>
      </c>
      <c r="X240" s="35">
        <v>9.7219999999999995</v>
      </c>
      <c r="Y240" s="36" t="str">
        <f t="shared" si="27"/>
        <v>S</v>
      </c>
    </row>
    <row r="241" spans="1:25" ht="18" customHeight="1" x14ac:dyDescent="0.25">
      <c r="A241" s="31">
        <v>440</v>
      </c>
      <c r="B241" s="32" t="s">
        <v>513</v>
      </c>
      <c r="C241" s="32" t="s">
        <v>514</v>
      </c>
      <c r="D241" s="32" t="s">
        <v>407</v>
      </c>
      <c r="E241" s="32" t="s">
        <v>397</v>
      </c>
      <c r="F241" s="32" t="s">
        <v>398</v>
      </c>
      <c r="G241" s="32" t="s">
        <v>29</v>
      </c>
      <c r="H241" s="32" t="s">
        <v>515</v>
      </c>
      <c r="I241" s="32" t="s">
        <v>247</v>
      </c>
      <c r="J241" s="40">
        <v>8.1999999999999993</v>
      </c>
      <c r="K241" s="35">
        <v>0.45300000000000001</v>
      </c>
      <c r="L241" s="35">
        <v>0.99</v>
      </c>
      <c r="M241" s="36" t="str">
        <f t="shared" si="21"/>
        <v>H</v>
      </c>
      <c r="N241" s="35">
        <v>5.1295999999999999</v>
      </c>
      <c r="O241" s="36" t="str">
        <f t="shared" si="22"/>
        <v>L</v>
      </c>
      <c r="P241" s="35">
        <v>74.528000000000006</v>
      </c>
      <c r="Q241" s="36" t="str">
        <f t="shared" si="23"/>
        <v>M</v>
      </c>
      <c r="R241" s="35">
        <v>1.302</v>
      </c>
      <c r="S241" s="36" t="str">
        <f t="shared" si="24"/>
        <v>S</v>
      </c>
      <c r="T241" s="35">
        <v>4.5339999999999998</v>
      </c>
      <c r="U241" s="36" t="str">
        <f t="shared" si="25"/>
        <v>S</v>
      </c>
      <c r="V241" s="35">
        <v>4.59</v>
      </c>
      <c r="W241" s="36" t="str">
        <f t="shared" si="26"/>
        <v>S</v>
      </c>
      <c r="X241" s="35">
        <v>9.8800000000000008</v>
      </c>
      <c r="Y241" s="36" t="str">
        <f t="shared" si="27"/>
        <v>S</v>
      </c>
    </row>
    <row r="242" spans="1:25" ht="18" customHeight="1" x14ac:dyDescent="0.25">
      <c r="A242" s="31">
        <v>441</v>
      </c>
      <c r="B242" s="32" t="s">
        <v>516</v>
      </c>
      <c r="C242" s="32" t="s">
        <v>406</v>
      </c>
      <c r="D242" s="32" t="s">
        <v>478</v>
      </c>
      <c r="E242" s="32" t="s">
        <v>397</v>
      </c>
      <c r="F242" s="32" t="s">
        <v>398</v>
      </c>
      <c r="G242" s="32" t="s">
        <v>29</v>
      </c>
      <c r="H242" s="32" t="s">
        <v>517</v>
      </c>
      <c r="I242" s="32" t="s">
        <v>247</v>
      </c>
      <c r="J242" s="40">
        <v>8.1</v>
      </c>
      <c r="K242" s="35">
        <v>0.41099999999999998</v>
      </c>
      <c r="L242" s="35">
        <v>0.45</v>
      </c>
      <c r="M242" s="36" t="str">
        <f t="shared" si="21"/>
        <v>L</v>
      </c>
      <c r="N242" s="35">
        <v>5.1295999999999999</v>
      </c>
      <c r="O242" s="36" t="str">
        <f t="shared" si="22"/>
        <v>L</v>
      </c>
      <c r="P242" s="35">
        <v>32.911999999999999</v>
      </c>
      <c r="Q242" s="36" t="str">
        <f t="shared" si="23"/>
        <v>L</v>
      </c>
      <c r="R242" s="35">
        <v>0.13400000000000001</v>
      </c>
      <c r="S242" s="36" t="str">
        <f t="shared" si="24"/>
        <v>D</v>
      </c>
      <c r="T242" s="35">
        <v>3.0739999999999998</v>
      </c>
      <c r="U242" s="36" t="str">
        <f t="shared" si="25"/>
        <v>S</v>
      </c>
      <c r="V242" s="35">
        <v>3.214</v>
      </c>
      <c r="W242" s="36" t="str">
        <f t="shared" si="26"/>
        <v>D</v>
      </c>
      <c r="X242" s="35">
        <v>15.15</v>
      </c>
      <c r="Y242" s="36" t="str">
        <f t="shared" si="27"/>
        <v>S</v>
      </c>
    </row>
    <row r="243" spans="1:25" ht="18" customHeight="1" x14ac:dyDescent="0.25">
      <c r="A243" s="31">
        <v>442</v>
      </c>
      <c r="B243" s="32" t="s">
        <v>518</v>
      </c>
      <c r="C243" s="32" t="s">
        <v>519</v>
      </c>
      <c r="D243" s="32" t="s">
        <v>401</v>
      </c>
      <c r="E243" s="32" t="s">
        <v>397</v>
      </c>
      <c r="F243" s="32" t="s">
        <v>398</v>
      </c>
      <c r="G243" s="32" t="s">
        <v>29</v>
      </c>
      <c r="H243" s="32"/>
      <c r="I243" s="32" t="s">
        <v>247</v>
      </c>
      <c r="J243" s="40">
        <v>8</v>
      </c>
      <c r="K243" s="35">
        <v>0.44900000000000001</v>
      </c>
      <c r="L243" s="35">
        <v>0.98</v>
      </c>
      <c r="M243" s="36" t="str">
        <f t="shared" si="21"/>
        <v>H</v>
      </c>
      <c r="N243" s="35">
        <v>8.7203199999999992</v>
      </c>
      <c r="O243" s="36" t="str">
        <f t="shared" si="22"/>
        <v>L</v>
      </c>
      <c r="P243" s="35">
        <v>110.976</v>
      </c>
      <c r="Q243" s="36" t="str">
        <f t="shared" si="23"/>
        <v>M</v>
      </c>
      <c r="R243" s="35">
        <v>4.6859999999999999</v>
      </c>
      <c r="S243" s="36" t="str">
        <f t="shared" si="24"/>
        <v>S</v>
      </c>
      <c r="T243" s="35">
        <v>5.05</v>
      </c>
      <c r="U243" s="36" t="str">
        <f t="shared" si="25"/>
        <v>S</v>
      </c>
      <c r="V243" s="35">
        <v>4.18</v>
      </c>
      <c r="W243" s="36" t="str">
        <f t="shared" si="26"/>
        <v>D</v>
      </c>
      <c r="X243" s="35">
        <v>15.7</v>
      </c>
      <c r="Y243" s="36" t="str">
        <f t="shared" si="27"/>
        <v>S</v>
      </c>
    </row>
    <row r="244" spans="1:25" ht="18" customHeight="1" x14ac:dyDescent="0.25">
      <c r="A244" s="31">
        <v>443</v>
      </c>
      <c r="B244" s="32" t="s">
        <v>33</v>
      </c>
      <c r="C244" s="32" t="s">
        <v>520</v>
      </c>
      <c r="D244" s="32" t="s">
        <v>407</v>
      </c>
      <c r="E244" s="32" t="s">
        <v>397</v>
      </c>
      <c r="F244" s="32" t="s">
        <v>398</v>
      </c>
      <c r="G244" s="32" t="s">
        <v>29</v>
      </c>
      <c r="H244" s="32" t="s">
        <v>521</v>
      </c>
      <c r="I244" s="32" t="s">
        <v>247</v>
      </c>
      <c r="J244" s="41">
        <v>8.1</v>
      </c>
      <c r="K244" s="42">
        <v>0.59199999999999997</v>
      </c>
      <c r="L244" s="42">
        <v>0.61599999999999999</v>
      </c>
      <c r="M244" s="36" t="str">
        <f t="shared" si="21"/>
        <v>M</v>
      </c>
      <c r="N244" s="42">
        <v>5.1295999999999999</v>
      </c>
      <c r="O244" s="36" t="str">
        <f t="shared" si="22"/>
        <v>L</v>
      </c>
      <c r="P244" s="42">
        <v>53.475200000000001</v>
      </c>
      <c r="Q244" s="36" t="str">
        <f t="shared" si="23"/>
        <v>L</v>
      </c>
      <c r="R244" s="35">
        <v>1.3160000000000001</v>
      </c>
      <c r="S244" s="36" t="str">
        <f t="shared" si="24"/>
        <v>S</v>
      </c>
      <c r="T244" s="35">
        <v>6.452</v>
      </c>
      <c r="U244" s="36" t="str">
        <f t="shared" si="25"/>
        <v>S</v>
      </c>
      <c r="V244" s="35">
        <v>4.7080000000000002</v>
      </c>
      <c r="W244" s="36" t="str">
        <f t="shared" si="26"/>
        <v>S</v>
      </c>
      <c r="X244" s="35">
        <v>16.3</v>
      </c>
      <c r="Y244" s="36" t="str">
        <f t="shared" si="27"/>
        <v>S</v>
      </c>
    </row>
    <row r="245" spans="1:25" ht="18" customHeight="1" x14ac:dyDescent="0.25">
      <c r="A245" s="31">
        <v>444</v>
      </c>
      <c r="B245" s="32" t="s">
        <v>522</v>
      </c>
      <c r="C245" s="32" t="s">
        <v>119</v>
      </c>
      <c r="D245" s="32" t="s">
        <v>401</v>
      </c>
      <c r="E245" s="32" t="s">
        <v>397</v>
      </c>
      <c r="F245" s="32" t="s">
        <v>398</v>
      </c>
      <c r="G245" s="32" t="s">
        <v>29</v>
      </c>
      <c r="H245" s="69" t="s">
        <v>523</v>
      </c>
      <c r="I245" s="32" t="s">
        <v>247</v>
      </c>
      <c r="J245" s="41">
        <v>7.9</v>
      </c>
      <c r="K245" s="42">
        <v>0.89</v>
      </c>
      <c r="L245" s="42">
        <v>0.23100000000000001</v>
      </c>
      <c r="M245" s="36" t="str">
        <f t="shared" si="21"/>
        <v>L</v>
      </c>
      <c r="N245" s="42">
        <v>15.3888</v>
      </c>
      <c r="O245" s="36" t="str">
        <f t="shared" si="22"/>
        <v>M</v>
      </c>
      <c r="P245" s="42">
        <v>59.948799999999999</v>
      </c>
      <c r="Q245" s="36" t="str">
        <f t="shared" si="23"/>
        <v>M</v>
      </c>
      <c r="R245" s="35">
        <v>4.5819999999999999</v>
      </c>
      <c r="S245" s="36" t="str">
        <f t="shared" si="24"/>
        <v>S</v>
      </c>
      <c r="T245" s="35">
        <v>4.9180000000000001</v>
      </c>
      <c r="U245" s="36" t="str">
        <f t="shared" si="25"/>
        <v>S</v>
      </c>
      <c r="V245" s="35">
        <v>5.38</v>
      </c>
      <c r="W245" s="36" t="str">
        <f t="shared" si="26"/>
        <v>S</v>
      </c>
      <c r="X245" s="35">
        <v>11.79</v>
      </c>
      <c r="Y245" s="36" t="str">
        <f t="shared" si="27"/>
        <v>S</v>
      </c>
    </row>
    <row r="246" spans="1:25" ht="18" customHeight="1" x14ac:dyDescent="0.25">
      <c r="A246" s="31">
        <v>445</v>
      </c>
      <c r="B246" s="32" t="s">
        <v>452</v>
      </c>
      <c r="C246" s="32" t="s">
        <v>524</v>
      </c>
      <c r="D246" s="32" t="s">
        <v>396</v>
      </c>
      <c r="E246" s="32" t="s">
        <v>397</v>
      </c>
      <c r="F246" s="32" t="s">
        <v>398</v>
      </c>
      <c r="G246" s="32" t="s">
        <v>29</v>
      </c>
      <c r="H246" s="69" t="s">
        <v>525</v>
      </c>
      <c r="I246" s="32" t="s">
        <v>247</v>
      </c>
      <c r="J246" s="41">
        <v>7.8</v>
      </c>
      <c r="K246" s="42">
        <v>0.67400000000000004</v>
      </c>
      <c r="L246" s="42">
        <v>0.69299999999999995</v>
      </c>
      <c r="M246" s="36" t="str">
        <f t="shared" si="21"/>
        <v>M</v>
      </c>
      <c r="N246" s="42">
        <v>11.285119999999999</v>
      </c>
      <c r="O246" s="36" t="str">
        <f t="shared" si="22"/>
        <v>M</v>
      </c>
      <c r="P246" s="42">
        <v>50.755200000000002</v>
      </c>
      <c r="Q246" s="36" t="str">
        <f t="shared" si="23"/>
        <v>L</v>
      </c>
      <c r="R246" s="35">
        <v>1.47</v>
      </c>
      <c r="S246" s="36" t="str">
        <f t="shared" si="24"/>
        <v>S</v>
      </c>
      <c r="T246" s="35">
        <v>4.12</v>
      </c>
      <c r="U246" s="36" t="str">
        <f t="shared" si="25"/>
        <v>S</v>
      </c>
      <c r="V246" s="35">
        <v>8.484</v>
      </c>
      <c r="W246" s="36" t="str">
        <f t="shared" si="26"/>
        <v>S</v>
      </c>
      <c r="X246" s="35">
        <v>16.41</v>
      </c>
      <c r="Y246" s="36" t="str">
        <f t="shared" si="27"/>
        <v>S</v>
      </c>
    </row>
    <row r="247" spans="1:25" ht="18" customHeight="1" x14ac:dyDescent="0.25">
      <c r="A247" s="31">
        <v>446</v>
      </c>
      <c r="B247" s="32" t="s">
        <v>458</v>
      </c>
      <c r="C247" s="32" t="s">
        <v>526</v>
      </c>
      <c r="D247" s="32" t="s">
        <v>407</v>
      </c>
      <c r="E247" s="32" t="s">
        <v>397</v>
      </c>
      <c r="F247" s="32" t="s">
        <v>398</v>
      </c>
      <c r="G247" s="32" t="s">
        <v>29</v>
      </c>
      <c r="H247" s="32" t="s">
        <v>527</v>
      </c>
      <c r="I247" s="32" t="s">
        <v>247</v>
      </c>
      <c r="J247" s="41">
        <v>8</v>
      </c>
      <c r="K247" s="42">
        <v>0.375</v>
      </c>
      <c r="L247" s="42">
        <v>0.69299999999999995</v>
      </c>
      <c r="M247" s="36" t="str">
        <f t="shared" si="21"/>
        <v>M</v>
      </c>
      <c r="N247" s="42">
        <v>5.1295999999999999</v>
      </c>
      <c r="O247" s="36" t="str">
        <f t="shared" si="22"/>
        <v>L</v>
      </c>
      <c r="P247" s="42">
        <v>28.015999999999998</v>
      </c>
      <c r="Q247" s="36" t="str">
        <f t="shared" si="23"/>
        <v>L</v>
      </c>
      <c r="R247" s="35">
        <v>1</v>
      </c>
      <c r="S247" s="36" t="str">
        <f t="shared" si="24"/>
        <v>S</v>
      </c>
      <c r="T247" s="35">
        <v>4.43</v>
      </c>
      <c r="U247" s="36" t="str">
        <f t="shared" si="25"/>
        <v>S</v>
      </c>
      <c r="V247" s="35">
        <v>3.7120000000000002</v>
      </c>
      <c r="W247" s="36" t="str">
        <f t="shared" si="26"/>
        <v>D</v>
      </c>
      <c r="X247" s="35">
        <v>10.23</v>
      </c>
      <c r="Y247" s="36" t="str">
        <f t="shared" si="27"/>
        <v>S</v>
      </c>
    </row>
    <row r="248" spans="1:25" ht="18" customHeight="1" x14ac:dyDescent="0.25">
      <c r="A248" s="31">
        <v>447</v>
      </c>
      <c r="B248" s="32" t="s">
        <v>528</v>
      </c>
      <c r="C248" s="32" t="s">
        <v>529</v>
      </c>
      <c r="D248" s="32" t="s">
        <v>407</v>
      </c>
      <c r="E248" s="32" t="s">
        <v>397</v>
      </c>
      <c r="F248" s="32" t="s">
        <v>398</v>
      </c>
      <c r="G248" s="32" t="s">
        <v>29</v>
      </c>
      <c r="H248" s="32" t="s">
        <v>530</v>
      </c>
      <c r="I248" s="32" t="s">
        <v>247</v>
      </c>
      <c r="J248" s="41">
        <v>7.9</v>
      </c>
      <c r="K248" s="42">
        <v>0.318</v>
      </c>
      <c r="L248" s="42">
        <v>0.53900000000000003</v>
      </c>
      <c r="M248" s="36" t="str">
        <f t="shared" si="21"/>
        <v>M</v>
      </c>
      <c r="N248" s="42">
        <v>5.1295999999999999</v>
      </c>
      <c r="O248" s="36" t="str">
        <f t="shared" si="22"/>
        <v>L</v>
      </c>
      <c r="P248" s="42">
        <v>42.377600000000001</v>
      </c>
      <c r="Q248" s="36" t="str">
        <f t="shared" si="23"/>
        <v>L</v>
      </c>
      <c r="R248" s="35">
        <v>1.19</v>
      </c>
      <c r="S248" s="36" t="str">
        <f t="shared" si="24"/>
        <v>S</v>
      </c>
      <c r="T248" s="35">
        <v>6.952</v>
      </c>
      <c r="U248" s="36" t="str">
        <f t="shared" si="25"/>
        <v>S</v>
      </c>
      <c r="V248" s="35">
        <v>11.62</v>
      </c>
      <c r="W248" s="36" t="str">
        <f t="shared" si="26"/>
        <v>S</v>
      </c>
      <c r="X248" s="35">
        <v>14.11</v>
      </c>
      <c r="Y248" s="36" t="str">
        <f t="shared" si="27"/>
        <v>S</v>
      </c>
    </row>
    <row r="249" spans="1:25" ht="18" customHeight="1" x14ac:dyDescent="0.25">
      <c r="A249" s="31">
        <v>448</v>
      </c>
      <c r="B249" s="32" t="s">
        <v>470</v>
      </c>
      <c r="C249" s="32" t="s">
        <v>531</v>
      </c>
      <c r="D249" s="32" t="s">
        <v>407</v>
      </c>
      <c r="E249" s="32" t="s">
        <v>397</v>
      </c>
      <c r="F249" s="32" t="s">
        <v>398</v>
      </c>
      <c r="G249" s="32" t="s">
        <v>29</v>
      </c>
      <c r="H249" s="32" t="s">
        <v>532</v>
      </c>
      <c r="I249" s="32" t="s">
        <v>247</v>
      </c>
      <c r="J249" s="41">
        <v>7.8</v>
      </c>
      <c r="K249" s="42">
        <v>0.33</v>
      </c>
      <c r="L249" s="42">
        <v>0.69299999999999995</v>
      </c>
      <c r="M249" s="36" t="str">
        <f t="shared" si="21"/>
        <v>M</v>
      </c>
      <c r="N249" s="42">
        <v>24.62208</v>
      </c>
      <c r="O249" s="36" t="str">
        <f t="shared" si="22"/>
        <v>H</v>
      </c>
      <c r="P249" s="42">
        <v>50.591999999999999</v>
      </c>
      <c r="Q249" s="36" t="str">
        <f t="shared" si="23"/>
        <v>L</v>
      </c>
      <c r="R249" s="35">
        <v>4.7300000000000004</v>
      </c>
      <c r="S249" s="36" t="str">
        <f t="shared" si="24"/>
        <v>S</v>
      </c>
      <c r="T249" s="35">
        <v>4.3559999999999999</v>
      </c>
      <c r="U249" s="36" t="str">
        <f t="shared" si="25"/>
        <v>S</v>
      </c>
      <c r="V249" s="35">
        <v>8.6300000000000008</v>
      </c>
      <c r="W249" s="36" t="str">
        <f t="shared" si="26"/>
        <v>S</v>
      </c>
      <c r="X249" s="35">
        <v>14.97</v>
      </c>
      <c r="Y249" s="36" t="str">
        <f t="shared" si="27"/>
        <v>S</v>
      </c>
    </row>
    <row r="250" spans="1:25" ht="18" customHeight="1" x14ac:dyDescent="0.25">
      <c r="A250" s="31">
        <v>449</v>
      </c>
      <c r="B250" s="32" t="s">
        <v>533</v>
      </c>
      <c r="C250" s="32" t="s">
        <v>534</v>
      </c>
      <c r="D250" s="32" t="s">
        <v>401</v>
      </c>
      <c r="E250" s="32" t="s">
        <v>397</v>
      </c>
      <c r="F250" s="32" t="s">
        <v>398</v>
      </c>
      <c r="G250" s="32" t="s">
        <v>29</v>
      </c>
      <c r="H250" s="32">
        <v>55</v>
      </c>
      <c r="I250" s="32" t="s">
        <v>247</v>
      </c>
      <c r="J250" s="41">
        <v>8.01</v>
      </c>
      <c r="K250" s="42">
        <v>0.44</v>
      </c>
      <c r="L250" s="42">
        <v>0.98</v>
      </c>
      <c r="M250" s="36" t="str">
        <f t="shared" si="21"/>
        <v>H</v>
      </c>
      <c r="N250" s="42">
        <v>5.1295999999999999</v>
      </c>
      <c r="O250" s="36" t="str">
        <f t="shared" si="22"/>
        <v>L</v>
      </c>
      <c r="P250" s="42">
        <v>79.587199999999996</v>
      </c>
      <c r="Q250" s="36" t="str">
        <f t="shared" si="23"/>
        <v>M</v>
      </c>
      <c r="R250" s="35">
        <v>1.3720000000000001</v>
      </c>
      <c r="S250" s="36" t="str">
        <f t="shared" si="24"/>
        <v>S</v>
      </c>
      <c r="T250" s="35">
        <v>4.12</v>
      </c>
      <c r="U250" s="36" t="str">
        <f t="shared" si="25"/>
        <v>S</v>
      </c>
      <c r="V250" s="35">
        <v>5.468</v>
      </c>
      <c r="W250" s="36" t="str">
        <f t="shared" si="26"/>
        <v>S</v>
      </c>
      <c r="X250" s="35">
        <v>12.02</v>
      </c>
      <c r="Y250" s="36" t="str">
        <f t="shared" si="27"/>
        <v>S</v>
      </c>
    </row>
    <row r="251" spans="1:25" ht="18" customHeight="1" x14ac:dyDescent="0.25">
      <c r="A251" s="31">
        <v>450</v>
      </c>
      <c r="B251" s="32" t="s">
        <v>458</v>
      </c>
      <c r="C251" s="32" t="s">
        <v>535</v>
      </c>
      <c r="D251" s="32" t="s">
        <v>401</v>
      </c>
      <c r="E251" s="32" t="s">
        <v>397</v>
      </c>
      <c r="F251" s="32" t="s">
        <v>398</v>
      </c>
      <c r="G251" s="32" t="s">
        <v>29</v>
      </c>
      <c r="H251" s="32">
        <v>2</v>
      </c>
      <c r="I251" s="32" t="s">
        <v>247</v>
      </c>
      <c r="J251" s="41">
        <v>7.7</v>
      </c>
      <c r="K251" s="42">
        <v>0.435</v>
      </c>
      <c r="L251" s="42">
        <v>0.99</v>
      </c>
      <c r="M251" s="36" t="str">
        <f t="shared" si="21"/>
        <v>H</v>
      </c>
      <c r="N251" s="42">
        <v>10.77216</v>
      </c>
      <c r="O251" s="36" t="str">
        <f t="shared" si="22"/>
        <v>M</v>
      </c>
      <c r="P251" s="42">
        <v>65.660799999999995</v>
      </c>
      <c r="Q251" s="36" t="str">
        <f t="shared" si="23"/>
        <v>M</v>
      </c>
      <c r="R251" s="35">
        <v>1.9139999999999999</v>
      </c>
      <c r="S251" s="36" t="str">
        <f t="shared" si="24"/>
        <v>S</v>
      </c>
      <c r="T251" s="35">
        <v>5.0940000000000003</v>
      </c>
      <c r="U251" s="36" t="str">
        <f t="shared" si="25"/>
        <v>S</v>
      </c>
      <c r="V251" s="35">
        <v>7.3419999999999996</v>
      </c>
      <c r="W251" s="36" t="str">
        <f t="shared" si="26"/>
        <v>S</v>
      </c>
      <c r="X251" s="35">
        <v>16</v>
      </c>
      <c r="Y251" s="36" t="str">
        <f t="shared" si="27"/>
        <v>S</v>
      </c>
    </row>
    <row r="252" spans="1:25" ht="18" customHeight="1" x14ac:dyDescent="0.25">
      <c r="A252" s="31">
        <v>451</v>
      </c>
      <c r="B252" s="32" t="s">
        <v>536</v>
      </c>
      <c r="C252" s="32" t="s">
        <v>483</v>
      </c>
      <c r="D252" s="32" t="s">
        <v>407</v>
      </c>
      <c r="E252" s="32" t="s">
        <v>397</v>
      </c>
      <c r="F252" s="32" t="s">
        <v>398</v>
      </c>
      <c r="G252" s="32" t="s">
        <v>29</v>
      </c>
      <c r="H252" s="32" t="s">
        <v>537</v>
      </c>
      <c r="I252" s="32" t="s">
        <v>247</v>
      </c>
      <c r="J252" s="41">
        <v>7.6</v>
      </c>
      <c r="K252" s="42">
        <v>0.72</v>
      </c>
      <c r="L252" s="42">
        <v>0.84699999999999998</v>
      </c>
      <c r="M252" s="36" t="str">
        <f t="shared" si="21"/>
        <v>H</v>
      </c>
      <c r="N252" s="42">
        <v>5.1295999999999999</v>
      </c>
      <c r="O252" s="36" t="str">
        <f t="shared" si="22"/>
        <v>L</v>
      </c>
      <c r="P252" s="42">
        <v>29.4848</v>
      </c>
      <c r="Q252" s="36" t="str">
        <f t="shared" si="23"/>
        <v>L</v>
      </c>
      <c r="R252" s="35">
        <v>0.62</v>
      </c>
      <c r="S252" s="36" t="str">
        <f t="shared" si="24"/>
        <v>S</v>
      </c>
      <c r="T252" s="35">
        <v>3.3980000000000001</v>
      </c>
      <c r="U252" s="36" t="str">
        <f t="shared" si="25"/>
        <v>S</v>
      </c>
      <c r="V252" s="35">
        <v>9.2739999999999991</v>
      </c>
      <c r="W252" s="36" t="str">
        <f t="shared" si="26"/>
        <v>S</v>
      </c>
      <c r="X252" s="35">
        <v>15.01</v>
      </c>
      <c r="Y252" s="36" t="str">
        <f t="shared" si="27"/>
        <v>S</v>
      </c>
    </row>
    <row r="253" spans="1:25" ht="18" customHeight="1" x14ac:dyDescent="0.25">
      <c r="A253" s="31">
        <v>452</v>
      </c>
      <c r="B253" s="32" t="s">
        <v>538</v>
      </c>
      <c r="C253" s="32" t="s">
        <v>539</v>
      </c>
      <c r="D253" s="32" t="s">
        <v>401</v>
      </c>
      <c r="E253" s="32" t="s">
        <v>397</v>
      </c>
      <c r="F253" s="32" t="s">
        <v>398</v>
      </c>
      <c r="G253" s="32" t="s">
        <v>29</v>
      </c>
      <c r="H253" s="32" t="s">
        <v>540</v>
      </c>
      <c r="I253" s="32" t="s">
        <v>247</v>
      </c>
      <c r="J253" s="41">
        <v>7.7</v>
      </c>
      <c r="K253" s="42">
        <v>0.46300000000000002</v>
      </c>
      <c r="L253" s="42">
        <v>0.53900000000000003</v>
      </c>
      <c r="M253" s="36" t="str">
        <f t="shared" si="21"/>
        <v>M</v>
      </c>
      <c r="N253" s="42">
        <v>5.1295999999999999</v>
      </c>
      <c r="O253" s="36" t="str">
        <f t="shared" si="22"/>
        <v>L</v>
      </c>
      <c r="P253" s="42">
        <v>40.147199999999998</v>
      </c>
      <c r="Q253" s="36" t="str">
        <f t="shared" si="23"/>
        <v>L</v>
      </c>
      <c r="R253" s="35">
        <v>0.81599999999999995</v>
      </c>
      <c r="S253" s="36" t="str">
        <f t="shared" si="24"/>
        <v>S</v>
      </c>
      <c r="T253" s="35">
        <v>3.53</v>
      </c>
      <c r="U253" s="36" t="str">
        <f t="shared" si="25"/>
        <v>S</v>
      </c>
      <c r="V253" s="35">
        <v>8.6300000000000008</v>
      </c>
      <c r="W253" s="36" t="str">
        <f t="shared" si="26"/>
        <v>S</v>
      </c>
      <c r="X253" s="35">
        <v>12.94</v>
      </c>
      <c r="Y253" s="36" t="str">
        <f t="shared" si="27"/>
        <v>S</v>
      </c>
    </row>
    <row r="254" spans="1:25" ht="18" customHeight="1" x14ac:dyDescent="0.25">
      <c r="A254" s="31">
        <v>453</v>
      </c>
      <c r="B254" s="32" t="s">
        <v>541</v>
      </c>
      <c r="C254" s="32" t="s">
        <v>542</v>
      </c>
      <c r="D254" s="32" t="s">
        <v>401</v>
      </c>
      <c r="E254" s="32" t="s">
        <v>397</v>
      </c>
      <c r="F254" s="32" t="s">
        <v>398</v>
      </c>
      <c r="G254" s="32" t="s">
        <v>29</v>
      </c>
      <c r="H254" s="32"/>
      <c r="I254" s="32" t="s">
        <v>247</v>
      </c>
      <c r="J254" s="41">
        <v>7.8</v>
      </c>
      <c r="K254" s="42">
        <v>0.36599999999999999</v>
      </c>
      <c r="L254" s="42">
        <v>0.77</v>
      </c>
      <c r="M254" s="36" t="str">
        <f t="shared" si="21"/>
        <v>H</v>
      </c>
      <c r="N254" s="42">
        <v>5.1295999999999999</v>
      </c>
      <c r="O254" s="36" t="str">
        <f t="shared" si="22"/>
        <v>L</v>
      </c>
      <c r="P254" s="42">
        <v>57.500799999999998</v>
      </c>
      <c r="Q254" s="36" t="str">
        <f t="shared" si="23"/>
        <v>L</v>
      </c>
      <c r="R254" s="35">
        <v>1.4139999999999999</v>
      </c>
      <c r="S254" s="36" t="str">
        <f t="shared" si="24"/>
        <v>S</v>
      </c>
      <c r="T254" s="35">
        <v>4.8140000000000001</v>
      </c>
      <c r="U254" s="36" t="str">
        <f t="shared" si="25"/>
        <v>S</v>
      </c>
      <c r="V254" s="35">
        <v>7.81</v>
      </c>
      <c r="W254" s="36" t="str">
        <f t="shared" si="26"/>
        <v>S</v>
      </c>
      <c r="X254" s="35">
        <v>13.68</v>
      </c>
      <c r="Y254" s="36" t="str">
        <f t="shared" si="27"/>
        <v>S</v>
      </c>
    </row>
    <row r="255" spans="1:25" ht="18" customHeight="1" x14ac:dyDescent="0.25">
      <c r="A255" s="31">
        <v>454</v>
      </c>
      <c r="B255" s="32" t="s">
        <v>543</v>
      </c>
      <c r="C255" s="32" t="s">
        <v>544</v>
      </c>
      <c r="D255" s="32" t="s">
        <v>401</v>
      </c>
      <c r="E255" s="32" t="s">
        <v>397</v>
      </c>
      <c r="F255" s="32" t="s">
        <v>398</v>
      </c>
      <c r="G255" s="32" t="s">
        <v>29</v>
      </c>
      <c r="H255" s="32" t="s">
        <v>545</v>
      </c>
      <c r="I255" s="32" t="s">
        <v>247</v>
      </c>
      <c r="J255" s="41">
        <v>8</v>
      </c>
      <c r="K255" s="42">
        <v>0.66200000000000003</v>
      </c>
      <c r="L255" s="42">
        <v>0.61599999999999999</v>
      </c>
      <c r="M255" s="36" t="str">
        <f t="shared" si="21"/>
        <v>M</v>
      </c>
      <c r="N255" s="42">
        <v>10.77216</v>
      </c>
      <c r="O255" s="36" t="str">
        <f t="shared" si="22"/>
        <v>M</v>
      </c>
      <c r="P255" s="42">
        <v>61.308799999999998</v>
      </c>
      <c r="Q255" s="36" t="str">
        <f t="shared" si="23"/>
        <v>M</v>
      </c>
      <c r="R255" s="35">
        <v>1.3939999999999999</v>
      </c>
      <c r="S255" s="36" t="str">
        <f t="shared" si="24"/>
        <v>S</v>
      </c>
      <c r="T255" s="35">
        <v>4.18</v>
      </c>
      <c r="U255" s="36" t="str">
        <f t="shared" si="25"/>
        <v>S</v>
      </c>
      <c r="V255" s="35">
        <v>5.85</v>
      </c>
      <c r="W255" s="36" t="str">
        <f t="shared" si="26"/>
        <v>S</v>
      </c>
      <c r="X255" s="35">
        <v>13.24</v>
      </c>
      <c r="Y255" s="36" t="str">
        <f t="shared" si="27"/>
        <v>S</v>
      </c>
    </row>
    <row r="256" spans="1:25" ht="18" customHeight="1" x14ac:dyDescent="0.25">
      <c r="A256" s="31">
        <v>455</v>
      </c>
      <c r="B256" s="32" t="s">
        <v>546</v>
      </c>
      <c r="C256" s="32" t="s">
        <v>547</v>
      </c>
      <c r="D256" s="32" t="s">
        <v>407</v>
      </c>
      <c r="E256" s="32" t="s">
        <v>397</v>
      </c>
      <c r="F256" s="32" t="s">
        <v>398</v>
      </c>
      <c r="G256" s="32" t="s">
        <v>29</v>
      </c>
      <c r="H256" s="70" t="s">
        <v>548</v>
      </c>
      <c r="I256" s="32" t="s">
        <v>247</v>
      </c>
      <c r="J256" s="41">
        <v>7.8</v>
      </c>
      <c r="K256" s="42">
        <v>0.48199999999999998</v>
      </c>
      <c r="L256" s="42">
        <v>0.23100000000000001</v>
      </c>
      <c r="M256" s="36" t="str">
        <f t="shared" si="21"/>
        <v>L</v>
      </c>
      <c r="N256" s="42">
        <v>5.1295999999999999</v>
      </c>
      <c r="O256" s="36" t="str">
        <f t="shared" si="22"/>
        <v>L</v>
      </c>
      <c r="P256" s="42">
        <v>51.136000000000003</v>
      </c>
      <c r="Q256" s="36" t="str">
        <f t="shared" si="23"/>
        <v>L</v>
      </c>
      <c r="R256" s="35">
        <v>1.3240000000000001</v>
      </c>
      <c r="S256" s="36" t="str">
        <f t="shared" si="24"/>
        <v>S</v>
      </c>
      <c r="T256" s="35">
        <v>5.7140000000000004</v>
      </c>
      <c r="U256" s="36" t="str">
        <f t="shared" si="25"/>
        <v>S</v>
      </c>
      <c r="V256" s="35">
        <v>7.694</v>
      </c>
      <c r="W256" s="36" t="str">
        <f t="shared" si="26"/>
        <v>S</v>
      </c>
      <c r="X256" s="35">
        <v>16.14</v>
      </c>
      <c r="Y256" s="36" t="str">
        <f t="shared" si="27"/>
        <v>S</v>
      </c>
    </row>
    <row r="257" spans="1:25" ht="18" customHeight="1" x14ac:dyDescent="0.25">
      <c r="A257" s="31">
        <v>456</v>
      </c>
      <c r="B257" s="32" t="s">
        <v>549</v>
      </c>
      <c r="C257" s="32" t="s">
        <v>547</v>
      </c>
      <c r="D257" s="32" t="s">
        <v>407</v>
      </c>
      <c r="E257" s="32" t="s">
        <v>397</v>
      </c>
      <c r="F257" s="32" t="s">
        <v>398</v>
      </c>
      <c r="G257" s="32" t="s">
        <v>29</v>
      </c>
      <c r="H257" s="32" t="s">
        <v>550</v>
      </c>
      <c r="I257" s="32" t="s">
        <v>247</v>
      </c>
      <c r="J257" s="41">
        <v>7.6</v>
      </c>
      <c r="K257" s="42">
        <v>0.47699999999999998</v>
      </c>
      <c r="L257" s="42">
        <v>0.84699999999999998</v>
      </c>
      <c r="M257" s="36" t="str">
        <f t="shared" si="21"/>
        <v>H</v>
      </c>
      <c r="N257" s="42">
        <v>24.109120000000001</v>
      </c>
      <c r="O257" s="36" t="str">
        <f t="shared" si="22"/>
        <v>H</v>
      </c>
      <c r="P257" s="42">
        <v>43.900799999999997</v>
      </c>
      <c r="Q257" s="36" t="str">
        <f t="shared" si="23"/>
        <v>L</v>
      </c>
      <c r="R257" s="35">
        <v>2.202</v>
      </c>
      <c r="S257" s="36" t="str">
        <f t="shared" si="24"/>
        <v>S</v>
      </c>
      <c r="T257" s="35">
        <v>5.242</v>
      </c>
      <c r="U257" s="36" t="str">
        <f t="shared" si="25"/>
        <v>S</v>
      </c>
      <c r="V257" s="35">
        <v>5.0579999999999998</v>
      </c>
      <c r="W257" s="36" t="str">
        <f t="shared" si="26"/>
        <v>S</v>
      </c>
      <c r="X257" s="35">
        <v>15.02</v>
      </c>
      <c r="Y257" s="36" t="str">
        <f t="shared" si="27"/>
        <v>S</v>
      </c>
    </row>
    <row r="258" spans="1:25" ht="18" customHeight="1" x14ac:dyDescent="0.25">
      <c r="A258" s="31">
        <v>457</v>
      </c>
      <c r="B258" s="32" t="s">
        <v>551</v>
      </c>
      <c r="C258" s="32" t="s">
        <v>492</v>
      </c>
      <c r="D258" s="32" t="s">
        <v>407</v>
      </c>
      <c r="E258" s="32" t="s">
        <v>397</v>
      </c>
      <c r="F258" s="32" t="s">
        <v>398</v>
      </c>
      <c r="G258" s="32" t="s">
        <v>29</v>
      </c>
      <c r="H258" s="32" t="s">
        <v>462</v>
      </c>
      <c r="I258" s="32" t="s">
        <v>247</v>
      </c>
      <c r="J258" s="41">
        <v>7.7</v>
      </c>
      <c r="K258" s="42">
        <v>0.84199999999999997</v>
      </c>
      <c r="L258" s="42">
        <v>0.84699999999999998</v>
      </c>
      <c r="M258" s="36" t="str">
        <f t="shared" si="21"/>
        <v>H</v>
      </c>
      <c r="N258" s="42">
        <v>114.90304</v>
      </c>
      <c r="O258" s="36" t="str">
        <f t="shared" si="22"/>
        <v>H</v>
      </c>
      <c r="P258" s="42">
        <v>93.296000000000006</v>
      </c>
      <c r="Q258" s="36" t="str">
        <f t="shared" si="23"/>
        <v>M</v>
      </c>
      <c r="R258" s="35">
        <v>4.6520000000000001</v>
      </c>
      <c r="S258" s="36" t="str">
        <f t="shared" si="24"/>
        <v>S</v>
      </c>
      <c r="T258" s="35">
        <v>4.726</v>
      </c>
      <c r="U258" s="36" t="str">
        <f t="shared" si="25"/>
        <v>S</v>
      </c>
      <c r="V258" s="35">
        <v>5.41</v>
      </c>
      <c r="W258" s="36" t="str">
        <f t="shared" si="26"/>
        <v>S</v>
      </c>
      <c r="X258" s="35">
        <v>15.17</v>
      </c>
      <c r="Y258" s="36" t="str">
        <f t="shared" si="27"/>
        <v>S</v>
      </c>
    </row>
    <row r="259" spans="1:25" ht="18" customHeight="1" x14ac:dyDescent="0.25">
      <c r="A259" s="31">
        <v>458</v>
      </c>
      <c r="B259" s="32" t="s">
        <v>552</v>
      </c>
      <c r="C259" s="32" t="s">
        <v>553</v>
      </c>
      <c r="D259" s="32" t="s">
        <v>407</v>
      </c>
      <c r="E259" s="32" t="s">
        <v>397</v>
      </c>
      <c r="F259" s="32" t="s">
        <v>398</v>
      </c>
      <c r="G259" s="32" t="s">
        <v>29</v>
      </c>
      <c r="H259" s="32" t="s">
        <v>554</v>
      </c>
      <c r="I259" s="32" t="s">
        <v>247</v>
      </c>
      <c r="J259" s="41">
        <v>7.8</v>
      </c>
      <c r="K259" s="42">
        <v>0.64500000000000002</v>
      </c>
      <c r="L259" s="42">
        <v>0.84699999999999998</v>
      </c>
      <c r="M259" s="36" t="str">
        <f t="shared" si="21"/>
        <v>H</v>
      </c>
      <c r="N259" s="42">
        <v>5.1295999999999999</v>
      </c>
      <c r="O259" s="36" t="str">
        <f t="shared" si="22"/>
        <v>L</v>
      </c>
      <c r="P259" s="42">
        <v>66.64</v>
      </c>
      <c r="Q259" s="36" t="str">
        <f t="shared" si="23"/>
        <v>M</v>
      </c>
      <c r="R259" s="35">
        <v>1.1619999999999999</v>
      </c>
      <c r="S259" s="36" t="str">
        <f t="shared" si="24"/>
        <v>S</v>
      </c>
      <c r="T259" s="35">
        <v>4.8280000000000003</v>
      </c>
      <c r="U259" s="36" t="str">
        <f t="shared" si="25"/>
        <v>S</v>
      </c>
      <c r="V259" s="35">
        <v>6.1719999999999997</v>
      </c>
      <c r="W259" s="36" t="str">
        <f t="shared" si="26"/>
        <v>S</v>
      </c>
      <c r="X259" s="35">
        <v>15.33</v>
      </c>
      <c r="Y259" s="36" t="str">
        <f t="shared" si="27"/>
        <v>S</v>
      </c>
    </row>
    <row r="260" spans="1:25" ht="18" customHeight="1" x14ac:dyDescent="0.25">
      <c r="A260" s="31">
        <v>459</v>
      </c>
      <c r="B260" s="32" t="s">
        <v>555</v>
      </c>
      <c r="C260" s="32" t="s">
        <v>556</v>
      </c>
      <c r="D260" s="32" t="s">
        <v>401</v>
      </c>
      <c r="E260" s="32" t="s">
        <v>397</v>
      </c>
      <c r="F260" s="32" t="s">
        <v>398</v>
      </c>
      <c r="G260" s="32" t="s">
        <v>29</v>
      </c>
      <c r="H260" s="32" t="s">
        <v>482</v>
      </c>
      <c r="I260" s="32" t="s">
        <v>247</v>
      </c>
      <c r="J260" s="41">
        <v>8</v>
      </c>
      <c r="K260" s="42">
        <v>0.80300000000000005</v>
      </c>
      <c r="L260" s="42">
        <v>0.53900000000000003</v>
      </c>
      <c r="M260" s="36" t="str">
        <f t="shared" si="21"/>
        <v>M</v>
      </c>
      <c r="N260" s="42">
        <v>15.3888</v>
      </c>
      <c r="O260" s="36" t="str">
        <f t="shared" si="22"/>
        <v>M</v>
      </c>
      <c r="P260" s="42">
        <v>45.968000000000004</v>
      </c>
      <c r="Q260" s="36" t="str">
        <f t="shared" si="23"/>
        <v>L</v>
      </c>
      <c r="R260" s="35">
        <v>1.478</v>
      </c>
      <c r="S260" s="36" t="str">
        <f t="shared" si="24"/>
        <v>S</v>
      </c>
      <c r="T260" s="35">
        <v>4.298</v>
      </c>
      <c r="U260" s="36" t="str">
        <f t="shared" si="25"/>
        <v>S</v>
      </c>
      <c r="V260" s="35">
        <v>5.6740000000000004</v>
      </c>
      <c r="W260" s="36" t="str">
        <f t="shared" si="26"/>
        <v>S</v>
      </c>
      <c r="X260" s="35">
        <v>13.58</v>
      </c>
      <c r="Y260" s="36" t="str">
        <f t="shared" si="27"/>
        <v>S</v>
      </c>
    </row>
    <row r="261" spans="1:25" ht="18" customHeight="1" x14ac:dyDescent="0.25">
      <c r="A261" s="31">
        <v>460</v>
      </c>
      <c r="B261" s="32" t="s">
        <v>557</v>
      </c>
      <c r="C261" s="32" t="s">
        <v>558</v>
      </c>
      <c r="D261" s="32" t="s">
        <v>401</v>
      </c>
      <c r="E261" s="32" t="s">
        <v>397</v>
      </c>
      <c r="F261" s="32" t="s">
        <v>398</v>
      </c>
      <c r="G261" s="32" t="s">
        <v>29</v>
      </c>
      <c r="H261" s="32" t="s">
        <v>559</v>
      </c>
      <c r="I261" s="32" t="s">
        <v>247</v>
      </c>
      <c r="J261" s="41">
        <v>7.8</v>
      </c>
      <c r="K261" s="42">
        <v>0.57199999999999995</v>
      </c>
      <c r="L261" s="42">
        <v>0.69299999999999995</v>
      </c>
      <c r="M261" s="36" t="str">
        <f t="shared" ref="M261:M288" si="28">IF(L261&gt;0.75,"H",IF(L261&gt;0.5,"M","L"))</f>
        <v>M</v>
      </c>
      <c r="N261" s="42">
        <v>10.2592</v>
      </c>
      <c r="O261" s="36" t="str">
        <f t="shared" ref="O261:O288" si="29">IF(N261&gt;23.2,"H",IF(N261&gt;9.3,"M","L"))</f>
        <v>M</v>
      </c>
      <c r="P261" s="42">
        <v>38.351999999999997</v>
      </c>
      <c r="Q261" s="36" t="str">
        <f t="shared" ref="Q261:Q288" si="30">IF(P261&gt;136,"H",IF(P261&gt;58.4,"M","L"))</f>
        <v>L</v>
      </c>
      <c r="R261" s="35">
        <v>1.0620000000000001</v>
      </c>
      <c r="S261" s="36" t="str">
        <f t="shared" ref="S261:S288" si="31">IF(R261&gt;0.6,"S","D")</f>
        <v>S</v>
      </c>
      <c r="T261" s="35">
        <v>6.4359999999999999</v>
      </c>
      <c r="U261" s="36" t="str">
        <f t="shared" ref="U261:U288" si="32">IF(T261&gt;0.2,"S","D")</f>
        <v>S</v>
      </c>
      <c r="V261" s="35">
        <v>3.8580000000000001</v>
      </c>
      <c r="W261" s="36" t="str">
        <f t="shared" ref="W261:W288" si="33">IF(V261&gt;4.5,"S","D")</f>
        <v>D</v>
      </c>
      <c r="X261" s="35">
        <v>11.48</v>
      </c>
      <c r="Y261" s="36" t="str">
        <f t="shared" ref="Y261:Y288" si="34">IF(X261&gt;2,"S","D")</f>
        <v>S</v>
      </c>
    </row>
    <row r="262" spans="1:25" ht="18" customHeight="1" x14ac:dyDescent="0.25">
      <c r="A262" s="31">
        <v>461</v>
      </c>
      <c r="B262" s="32" t="s">
        <v>560</v>
      </c>
      <c r="C262" s="32" t="s">
        <v>465</v>
      </c>
      <c r="D262" s="32" t="s">
        <v>401</v>
      </c>
      <c r="E262" s="32" t="s">
        <v>397</v>
      </c>
      <c r="F262" s="32" t="s">
        <v>398</v>
      </c>
      <c r="G262" s="32" t="s">
        <v>29</v>
      </c>
      <c r="H262" s="32" t="s">
        <v>561</v>
      </c>
      <c r="I262" s="32" t="s">
        <v>247</v>
      </c>
      <c r="J262" s="41">
        <v>7.7</v>
      </c>
      <c r="K262" s="42">
        <v>0.40899999999999997</v>
      </c>
      <c r="L262" s="42">
        <v>0.84699999999999998</v>
      </c>
      <c r="M262" s="36" t="str">
        <f t="shared" si="28"/>
        <v>H</v>
      </c>
      <c r="N262" s="42">
        <v>54.373759999999997</v>
      </c>
      <c r="O262" s="36" t="str">
        <f t="shared" si="29"/>
        <v>H</v>
      </c>
      <c r="P262" s="42">
        <v>130.12479999999999</v>
      </c>
      <c r="Q262" s="36" t="str">
        <f t="shared" si="30"/>
        <v>M</v>
      </c>
      <c r="R262" s="35">
        <v>1.6679999999999999</v>
      </c>
      <c r="S262" s="36" t="str">
        <f t="shared" si="31"/>
        <v>S</v>
      </c>
      <c r="T262" s="35">
        <v>5.7</v>
      </c>
      <c r="U262" s="36" t="str">
        <f t="shared" si="32"/>
        <v>S</v>
      </c>
      <c r="V262" s="35">
        <v>3.1259999999999999</v>
      </c>
      <c r="W262" s="36" t="str">
        <f t="shared" si="33"/>
        <v>D</v>
      </c>
      <c r="X262" s="35">
        <v>11.95</v>
      </c>
      <c r="Y262" s="36" t="str">
        <f t="shared" si="34"/>
        <v>S</v>
      </c>
    </row>
    <row r="263" spans="1:25" ht="18" customHeight="1" x14ac:dyDescent="0.25">
      <c r="A263" s="31">
        <v>462</v>
      </c>
      <c r="B263" s="32" t="s">
        <v>562</v>
      </c>
      <c r="C263" s="32" t="s">
        <v>563</v>
      </c>
      <c r="D263" s="32" t="s">
        <v>407</v>
      </c>
      <c r="E263" s="32" t="s">
        <v>397</v>
      </c>
      <c r="F263" s="32" t="s">
        <v>398</v>
      </c>
      <c r="G263" s="32" t="s">
        <v>29</v>
      </c>
      <c r="H263" s="32" t="s">
        <v>564</v>
      </c>
      <c r="I263" s="32" t="s">
        <v>247</v>
      </c>
      <c r="J263" s="41">
        <v>7.7</v>
      </c>
      <c r="K263" s="42">
        <v>0.49</v>
      </c>
      <c r="L263" s="42">
        <v>0.53900000000000003</v>
      </c>
      <c r="M263" s="36" t="str">
        <f t="shared" si="28"/>
        <v>M</v>
      </c>
      <c r="N263" s="42">
        <v>5.1295999999999999</v>
      </c>
      <c r="O263" s="36" t="str">
        <f t="shared" si="29"/>
        <v>L</v>
      </c>
      <c r="P263" s="42">
        <v>101.2384</v>
      </c>
      <c r="Q263" s="36" t="str">
        <f t="shared" si="30"/>
        <v>M</v>
      </c>
      <c r="R263" s="35">
        <v>0.78200000000000003</v>
      </c>
      <c r="S263" s="36" t="str">
        <f t="shared" si="31"/>
        <v>S</v>
      </c>
      <c r="T263" s="35">
        <v>6.6719999999999997</v>
      </c>
      <c r="U263" s="36" t="str">
        <f t="shared" si="32"/>
        <v>S</v>
      </c>
      <c r="V263" s="35">
        <v>2.6579999999999999</v>
      </c>
      <c r="W263" s="36" t="str">
        <f t="shared" si="33"/>
        <v>D</v>
      </c>
      <c r="X263" s="35">
        <v>15.2</v>
      </c>
      <c r="Y263" s="36" t="str">
        <f t="shared" si="34"/>
        <v>S</v>
      </c>
    </row>
    <row r="264" spans="1:25" ht="18" customHeight="1" x14ac:dyDescent="0.25">
      <c r="A264" s="31">
        <v>463</v>
      </c>
      <c r="B264" s="32" t="s">
        <v>565</v>
      </c>
      <c r="C264" s="32" t="s">
        <v>566</v>
      </c>
      <c r="D264" s="32" t="s">
        <v>401</v>
      </c>
      <c r="E264" s="32" t="s">
        <v>397</v>
      </c>
      <c r="F264" s="32" t="s">
        <v>398</v>
      </c>
      <c r="G264" s="32" t="s">
        <v>29</v>
      </c>
      <c r="H264" s="32" t="s">
        <v>567</v>
      </c>
      <c r="I264" s="32" t="s">
        <v>247</v>
      </c>
      <c r="J264" s="41">
        <v>7.7</v>
      </c>
      <c r="K264" s="42">
        <v>0.41</v>
      </c>
      <c r="L264" s="42">
        <v>0.99</v>
      </c>
      <c r="M264" s="36" t="str">
        <f t="shared" si="28"/>
        <v>H</v>
      </c>
      <c r="N264" s="42">
        <v>35.907200000000003</v>
      </c>
      <c r="O264" s="36" t="str">
        <f t="shared" si="29"/>
        <v>H</v>
      </c>
      <c r="P264" s="42">
        <v>66.585599999999999</v>
      </c>
      <c r="Q264" s="36" t="str">
        <f t="shared" si="30"/>
        <v>M</v>
      </c>
      <c r="R264" s="35">
        <v>1.274</v>
      </c>
      <c r="S264" s="36" t="str">
        <f t="shared" si="31"/>
        <v>S</v>
      </c>
      <c r="T264" s="35">
        <v>3.4119999999999999</v>
      </c>
      <c r="U264" s="36" t="str">
        <f t="shared" si="32"/>
        <v>S</v>
      </c>
      <c r="V264" s="35">
        <v>1.6040000000000001</v>
      </c>
      <c r="W264" s="36" t="str">
        <f t="shared" si="33"/>
        <v>D</v>
      </c>
      <c r="X264" s="35">
        <v>9.99</v>
      </c>
      <c r="Y264" s="36" t="str">
        <f t="shared" si="34"/>
        <v>S</v>
      </c>
    </row>
    <row r="265" spans="1:25" ht="18" customHeight="1" x14ac:dyDescent="0.25">
      <c r="A265" s="31">
        <v>464</v>
      </c>
      <c r="B265" s="32" t="s">
        <v>115</v>
      </c>
      <c r="C265" s="32" t="s">
        <v>151</v>
      </c>
      <c r="D265" s="32" t="s">
        <v>466</v>
      </c>
      <c r="E265" s="32" t="s">
        <v>397</v>
      </c>
      <c r="F265" s="32" t="s">
        <v>398</v>
      </c>
      <c r="G265" s="32" t="s">
        <v>29</v>
      </c>
      <c r="H265" s="32" t="s">
        <v>568</v>
      </c>
      <c r="I265" s="32" t="s">
        <v>247</v>
      </c>
      <c r="J265" s="41">
        <v>7.9</v>
      </c>
      <c r="K265" s="42">
        <v>0.59699999999999998</v>
      </c>
      <c r="L265" s="42">
        <v>0.84699999999999998</v>
      </c>
      <c r="M265" s="36" t="str">
        <f t="shared" si="28"/>
        <v>H</v>
      </c>
      <c r="N265" s="42">
        <v>12.824</v>
      </c>
      <c r="O265" s="36" t="str">
        <f t="shared" si="29"/>
        <v>M</v>
      </c>
      <c r="P265" s="42">
        <v>67.891199999999998</v>
      </c>
      <c r="Q265" s="36" t="str">
        <f t="shared" si="30"/>
        <v>M</v>
      </c>
      <c r="R265" s="35">
        <v>0.88</v>
      </c>
      <c r="S265" s="36" t="str">
        <f t="shared" si="31"/>
        <v>S</v>
      </c>
      <c r="T265" s="35">
        <v>5.0940000000000003</v>
      </c>
      <c r="U265" s="36" t="str">
        <f t="shared" si="32"/>
        <v>S</v>
      </c>
      <c r="V265" s="35">
        <v>5.44</v>
      </c>
      <c r="W265" s="36" t="str">
        <f t="shared" si="33"/>
        <v>S</v>
      </c>
      <c r="X265" s="35">
        <v>15.13</v>
      </c>
      <c r="Y265" s="36" t="str">
        <f t="shared" si="34"/>
        <v>S</v>
      </c>
    </row>
    <row r="266" spans="1:25" ht="18" customHeight="1" x14ac:dyDescent="0.25">
      <c r="A266" s="31">
        <v>465</v>
      </c>
      <c r="B266" s="32" t="s">
        <v>424</v>
      </c>
      <c r="C266" s="32" t="s">
        <v>552</v>
      </c>
      <c r="D266" s="32" t="s">
        <v>407</v>
      </c>
      <c r="E266" s="32" t="s">
        <v>397</v>
      </c>
      <c r="F266" s="32" t="s">
        <v>398</v>
      </c>
      <c r="G266" s="32" t="s">
        <v>29</v>
      </c>
      <c r="H266" s="32" t="s">
        <v>554</v>
      </c>
      <c r="I266" s="32" t="s">
        <v>247</v>
      </c>
      <c r="J266" s="41">
        <v>7.8</v>
      </c>
      <c r="K266" s="42">
        <v>0.63200000000000001</v>
      </c>
      <c r="L266" s="42">
        <v>0.53900000000000003</v>
      </c>
      <c r="M266" s="36" t="str">
        <f t="shared" si="28"/>
        <v>M</v>
      </c>
      <c r="N266" s="42">
        <v>7.6943999999999999</v>
      </c>
      <c r="O266" s="36" t="str">
        <f t="shared" si="29"/>
        <v>L</v>
      </c>
      <c r="P266" s="42">
        <v>61.036799999999999</v>
      </c>
      <c r="Q266" s="36" t="str">
        <f t="shared" si="30"/>
        <v>M</v>
      </c>
      <c r="R266" s="35">
        <v>0.872</v>
      </c>
      <c r="S266" s="36" t="str">
        <f t="shared" si="31"/>
        <v>S</v>
      </c>
      <c r="T266" s="35">
        <v>4.8280000000000003</v>
      </c>
      <c r="U266" s="36" t="str">
        <f t="shared" si="32"/>
        <v>S</v>
      </c>
      <c r="V266" s="35">
        <v>3.3319999999999999</v>
      </c>
      <c r="W266" s="36" t="str">
        <f t="shared" si="33"/>
        <v>D</v>
      </c>
      <c r="X266" s="35">
        <v>12.1</v>
      </c>
      <c r="Y266" s="36" t="str">
        <f t="shared" si="34"/>
        <v>S</v>
      </c>
    </row>
    <row r="267" spans="1:25" ht="18" customHeight="1" x14ac:dyDescent="0.25">
      <c r="A267" s="31">
        <v>466</v>
      </c>
      <c r="B267" s="32" t="s">
        <v>57</v>
      </c>
      <c r="C267" s="32" t="s">
        <v>569</v>
      </c>
      <c r="D267" s="32" t="s">
        <v>401</v>
      </c>
      <c r="E267" s="32" t="s">
        <v>397</v>
      </c>
      <c r="F267" s="32" t="s">
        <v>398</v>
      </c>
      <c r="G267" s="32" t="s">
        <v>29</v>
      </c>
      <c r="H267" s="32" t="s">
        <v>570</v>
      </c>
      <c r="I267" s="32" t="s">
        <v>247</v>
      </c>
      <c r="J267" s="41">
        <v>7.9</v>
      </c>
      <c r="K267" s="42">
        <v>0.80300000000000005</v>
      </c>
      <c r="L267" s="42">
        <v>0.69299999999999995</v>
      </c>
      <c r="M267" s="36" t="str">
        <f t="shared" si="28"/>
        <v>M</v>
      </c>
      <c r="N267" s="42">
        <v>5.1295999999999999</v>
      </c>
      <c r="O267" s="36" t="str">
        <f t="shared" si="29"/>
        <v>L</v>
      </c>
      <c r="P267" s="42">
        <v>64.137600000000006</v>
      </c>
      <c r="Q267" s="36" t="str">
        <f t="shared" si="30"/>
        <v>M</v>
      </c>
      <c r="R267" s="35">
        <v>0.65</v>
      </c>
      <c r="S267" s="36" t="str">
        <f t="shared" si="31"/>
        <v>S</v>
      </c>
      <c r="T267" s="35">
        <v>3.6040000000000001</v>
      </c>
      <c r="U267" s="36" t="str">
        <f t="shared" si="32"/>
        <v>S</v>
      </c>
      <c r="V267" s="35">
        <v>3.0960000000000001</v>
      </c>
      <c r="W267" s="36" t="str">
        <f t="shared" si="33"/>
        <v>D</v>
      </c>
      <c r="X267" s="35">
        <v>12.85</v>
      </c>
      <c r="Y267" s="36" t="str">
        <f t="shared" si="34"/>
        <v>S</v>
      </c>
    </row>
    <row r="268" spans="1:25" ht="18" customHeight="1" x14ac:dyDescent="0.25">
      <c r="A268" s="31">
        <v>467</v>
      </c>
      <c r="B268" s="32" t="s">
        <v>90</v>
      </c>
      <c r="C268" s="32" t="s">
        <v>495</v>
      </c>
      <c r="D268" s="32" t="s">
        <v>478</v>
      </c>
      <c r="E268" s="32" t="s">
        <v>397</v>
      </c>
      <c r="F268" s="32" t="s">
        <v>398</v>
      </c>
      <c r="G268" s="32" t="s">
        <v>29</v>
      </c>
      <c r="H268" s="32" t="s">
        <v>571</v>
      </c>
      <c r="I268" s="32" t="s">
        <v>247</v>
      </c>
      <c r="J268" s="41">
        <v>7.9</v>
      </c>
      <c r="K268" s="42">
        <v>0.49</v>
      </c>
      <c r="L268" s="42">
        <v>0.69299999999999995</v>
      </c>
      <c r="M268" s="36" t="str">
        <f t="shared" si="28"/>
        <v>M</v>
      </c>
      <c r="N268" s="42">
        <v>15.3888</v>
      </c>
      <c r="O268" s="36" t="str">
        <f t="shared" si="29"/>
        <v>M</v>
      </c>
      <c r="P268" s="42">
        <v>32.204799999999999</v>
      </c>
      <c r="Q268" s="36" t="str">
        <f t="shared" si="30"/>
        <v>L</v>
      </c>
      <c r="R268" s="35">
        <v>0.70399999999999996</v>
      </c>
      <c r="S268" s="36" t="str">
        <f t="shared" si="31"/>
        <v>S</v>
      </c>
      <c r="T268" s="35">
        <v>2.66</v>
      </c>
      <c r="U268" s="36" t="str">
        <f t="shared" si="32"/>
        <v>S</v>
      </c>
      <c r="V268" s="35">
        <v>1.78</v>
      </c>
      <c r="W268" s="36" t="str">
        <f t="shared" si="33"/>
        <v>D</v>
      </c>
      <c r="X268" s="35">
        <v>11.66</v>
      </c>
      <c r="Y268" s="36" t="str">
        <f t="shared" si="34"/>
        <v>S</v>
      </c>
    </row>
    <row r="269" spans="1:25" ht="18" customHeight="1" x14ac:dyDescent="0.25">
      <c r="A269" s="31">
        <v>468</v>
      </c>
      <c r="B269" s="32" t="s">
        <v>572</v>
      </c>
      <c r="C269" s="32" t="s">
        <v>573</v>
      </c>
      <c r="D269" s="32" t="s">
        <v>396</v>
      </c>
      <c r="E269" s="32" t="s">
        <v>397</v>
      </c>
      <c r="F269" s="32" t="s">
        <v>398</v>
      </c>
      <c r="G269" s="32" t="s">
        <v>29</v>
      </c>
      <c r="H269" s="32"/>
      <c r="I269" s="32" t="s">
        <v>247</v>
      </c>
      <c r="J269" s="41">
        <v>7.8</v>
      </c>
      <c r="K269" s="42">
        <v>0.60699999999999998</v>
      </c>
      <c r="L269" s="42">
        <v>0.69299999999999995</v>
      </c>
      <c r="M269" s="36" t="str">
        <f t="shared" si="28"/>
        <v>M</v>
      </c>
      <c r="N269" s="42">
        <v>5.1295999999999999</v>
      </c>
      <c r="O269" s="36" t="str">
        <f t="shared" si="29"/>
        <v>L</v>
      </c>
      <c r="P269" s="42">
        <v>59.513599999999997</v>
      </c>
      <c r="Q269" s="36" t="str">
        <f t="shared" si="30"/>
        <v>M</v>
      </c>
      <c r="R269" s="35">
        <v>1.274</v>
      </c>
      <c r="S269" s="36" t="str">
        <f t="shared" si="31"/>
        <v>S</v>
      </c>
      <c r="T269" s="35">
        <v>4.5919999999999996</v>
      </c>
      <c r="U269" s="36" t="str">
        <f t="shared" si="32"/>
        <v>S</v>
      </c>
      <c r="V269" s="35">
        <v>8.2799999999999994</v>
      </c>
      <c r="W269" s="36" t="str">
        <f t="shared" si="33"/>
        <v>S</v>
      </c>
      <c r="X269" s="35">
        <v>13.67</v>
      </c>
      <c r="Y269" s="36" t="str">
        <f t="shared" si="34"/>
        <v>S</v>
      </c>
    </row>
    <row r="270" spans="1:25" ht="18" customHeight="1" x14ac:dyDescent="0.25">
      <c r="A270" s="31">
        <v>469</v>
      </c>
      <c r="B270" s="32" t="s">
        <v>574</v>
      </c>
      <c r="C270" s="32" t="s">
        <v>575</v>
      </c>
      <c r="D270" s="32" t="s">
        <v>401</v>
      </c>
      <c r="E270" s="32" t="s">
        <v>397</v>
      </c>
      <c r="F270" s="32" t="s">
        <v>398</v>
      </c>
      <c r="G270" s="32" t="s">
        <v>29</v>
      </c>
      <c r="H270" s="32" t="s">
        <v>576</v>
      </c>
      <c r="I270" s="32" t="s">
        <v>247</v>
      </c>
      <c r="J270" s="41">
        <v>7.8</v>
      </c>
      <c r="K270" s="42">
        <v>0.48</v>
      </c>
      <c r="L270" s="42">
        <v>0.38500000000000001</v>
      </c>
      <c r="M270" s="36" t="str">
        <f t="shared" si="28"/>
        <v>L</v>
      </c>
      <c r="N270" s="42">
        <v>16.927679999999999</v>
      </c>
      <c r="O270" s="36" t="str">
        <f t="shared" si="29"/>
        <v>M</v>
      </c>
      <c r="P270" s="42">
        <v>65.443200000000004</v>
      </c>
      <c r="Q270" s="36" t="str">
        <f t="shared" si="30"/>
        <v>M</v>
      </c>
      <c r="R270" s="35">
        <v>0.746</v>
      </c>
      <c r="S270" s="36" t="str">
        <f t="shared" si="31"/>
        <v>S</v>
      </c>
      <c r="T270" s="35">
        <v>3.3839999999999999</v>
      </c>
      <c r="U270" s="36" t="str">
        <f t="shared" si="32"/>
        <v>S</v>
      </c>
      <c r="V270" s="35">
        <v>6.6980000000000004</v>
      </c>
      <c r="W270" s="36" t="str">
        <f t="shared" si="33"/>
        <v>S</v>
      </c>
      <c r="X270" s="35">
        <v>11.88</v>
      </c>
      <c r="Y270" s="36" t="str">
        <f t="shared" si="34"/>
        <v>S</v>
      </c>
    </row>
    <row r="271" spans="1:25" ht="18" customHeight="1" x14ac:dyDescent="0.25">
      <c r="A271" s="31">
        <v>470</v>
      </c>
      <c r="B271" s="32" t="s">
        <v>577</v>
      </c>
      <c r="C271" s="32" t="s">
        <v>578</v>
      </c>
      <c r="D271" s="32" t="s">
        <v>396</v>
      </c>
      <c r="E271" s="32" t="s">
        <v>397</v>
      </c>
      <c r="F271" s="32" t="s">
        <v>398</v>
      </c>
      <c r="G271" s="32" t="s">
        <v>29</v>
      </c>
      <c r="H271" s="32">
        <v>70</v>
      </c>
      <c r="I271" s="32" t="s">
        <v>247</v>
      </c>
      <c r="J271" s="41">
        <v>7.9</v>
      </c>
      <c r="K271" s="42">
        <v>0.49299999999999999</v>
      </c>
      <c r="L271" s="42">
        <v>0.98</v>
      </c>
      <c r="M271" s="36" t="str">
        <f t="shared" si="28"/>
        <v>H</v>
      </c>
      <c r="N271" s="42">
        <v>5.1295999999999999</v>
      </c>
      <c r="O271" s="36" t="str">
        <f t="shared" si="29"/>
        <v>L</v>
      </c>
      <c r="P271" s="42">
        <v>128.05760000000001</v>
      </c>
      <c r="Q271" s="36" t="str">
        <f t="shared" si="30"/>
        <v>M</v>
      </c>
      <c r="R271" s="35">
        <v>1.048</v>
      </c>
      <c r="S271" s="36" t="str">
        <f t="shared" si="31"/>
        <v>S</v>
      </c>
      <c r="T271" s="35">
        <v>2.4540000000000002</v>
      </c>
      <c r="U271" s="36" t="str">
        <f t="shared" si="32"/>
        <v>S</v>
      </c>
      <c r="V271" s="35">
        <v>6.3760000000000003</v>
      </c>
      <c r="W271" s="36" t="str">
        <f t="shared" si="33"/>
        <v>S</v>
      </c>
      <c r="X271" s="35">
        <v>10.93</v>
      </c>
      <c r="Y271" s="36" t="str">
        <f t="shared" si="34"/>
        <v>S</v>
      </c>
    </row>
    <row r="272" spans="1:25" ht="18" customHeight="1" x14ac:dyDescent="0.25">
      <c r="A272" s="31">
        <v>471</v>
      </c>
      <c r="B272" s="32" t="s">
        <v>579</v>
      </c>
      <c r="C272" s="32" t="s">
        <v>580</v>
      </c>
      <c r="D272" s="32" t="s">
        <v>401</v>
      </c>
      <c r="E272" s="32" t="s">
        <v>397</v>
      </c>
      <c r="F272" s="32" t="s">
        <v>398</v>
      </c>
      <c r="G272" s="32" t="s">
        <v>29</v>
      </c>
      <c r="H272" s="32" t="s">
        <v>581</v>
      </c>
      <c r="I272" s="32" t="s">
        <v>247</v>
      </c>
      <c r="J272" s="41">
        <v>8</v>
      </c>
      <c r="K272" s="42">
        <v>0.57499999999999996</v>
      </c>
      <c r="L272" s="42">
        <v>0.23100000000000001</v>
      </c>
      <c r="M272" s="36" t="str">
        <f t="shared" si="28"/>
        <v>L</v>
      </c>
      <c r="N272" s="42">
        <v>5.1295999999999999</v>
      </c>
      <c r="O272" s="36" t="str">
        <f t="shared" si="29"/>
        <v>L</v>
      </c>
      <c r="P272" s="42">
        <v>50.537599999999998</v>
      </c>
      <c r="Q272" s="36" t="str">
        <f t="shared" si="30"/>
        <v>L</v>
      </c>
      <c r="R272" s="35">
        <v>1.1759999999999999</v>
      </c>
      <c r="S272" s="36" t="str">
        <f t="shared" si="31"/>
        <v>S</v>
      </c>
      <c r="T272" s="35">
        <v>4.8140000000000001</v>
      </c>
      <c r="U272" s="36" t="str">
        <f t="shared" si="32"/>
        <v>S</v>
      </c>
      <c r="V272" s="35">
        <v>4.97</v>
      </c>
      <c r="W272" s="36" t="str">
        <f t="shared" si="33"/>
        <v>S</v>
      </c>
      <c r="X272" s="35">
        <v>14.35</v>
      </c>
      <c r="Y272" s="36" t="str">
        <f t="shared" si="34"/>
        <v>S</v>
      </c>
    </row>
    <row r="273" spans="1:25" ht="18" customHeight="1" x14ac:dyDescent="0.25">
      <c r="A273" s="31">
        <v>472</v>
      </c>
      <c r="B273" s="32" t="s">
        <v>582</v>
      </c>
      <c r="C273" s="32" t="s">
        <v>428</v>
      </c>
      <c r="D273" s="32" t="s">
        <v>401</v>
      </c>
      <c r="E273" s="32" t="s">
        <v>397</v>
      </c>
      <c r="F273" s="32" t="s">
        <v>398</v>
      </c>
      <c r="G273" s="32" t="s">
        <v>29</v>
      </c>
      <c r="H273" s="32" t="s">
        <v>583</v>
      </c>
      <c r="I273" s="32" t="s">
        <v>247</v>
      </c>
      <c r="J273" s="41">
        <v>7.6</v>
      </c>
      <c r="K273" s="42">
        <v>0.56399999999999995</v>
      </c>
      <c r="L273" s="42">
        <v>0.38500000000000001</v>
      </c>
      <c r="M273" s="36" t="str">
        <f t="shared" si="28"/>
        <v>L</v>
      </c>
      <c r="N273" s="42">
        <v>22.570239999999998</v>
      </c>
      <c r="O273" s="36" t="str">
        <f t="shared" si="29"/>
        <v>M</v>
      </c>
      <c r="P273" s="42">
        <v>61.744</v>
      </c>
      <c r="Q273" s="36" t="str">
        <f t="shared" si="30"/>
        <v>M</v>
      </c>
      <c r="R273" s="35">
        <v>0.66800000000000004</v>
      </c>
      <c r="S273" s="36" t="str">
        <f t="shared" si="31"/>
        <v>S</v>
      </c>
      <c r="T273" s="35">
        <v>4.8579999999999997</v>
      </c>
      <c r="U273" s="36" t="str">
        <f t="shared" si="32"/>
        <v>S</v>
      </c>
      <c r="V273" s="35">
        <v>7.694</v>
      </c>
      <c r="W273" s="36" t="str">
        <f t="shared" si="33"/>
        <v>S</v>
      </c>
      <c r="X273" s="35">
        <v>15.19</v>
      </c>
      <c r="Y273" s="36" t="str">
        <f t="shared" si="34"/>
        <v>S</v>
      </c>
    </row>
    <row r="274" spans="1:25" ht="18" customHeight="1" x14ac:dyDescent="0.25">
      <c r="A274" s="31">
        <v>473</v>
      </c>
      <c r="B274" s="32" t="s">
        <v>584</v>
      </c>
      <c r="C274" s="32" t="s">
        <v>585</v>
      </c>
      <c r="D274" s="32" t="s">
        <v>407</v>
      </c>
      <c r="E274" s="32" t="s">
        <v>397</v>
      </c>
      <c r="F274" s="32" t="s">
        <v>398</v>
      </c>
      <c r="G274" s="32" t="s">
        <v>29</v>
      </c>
      <c r="H274" s="32" t="s">
        <v>586</v>
      </c>
      <c r="I274" s="32" t="s">
        <v>247</v>
      </c>
      <c r="J274" s="41">
        <v>7.8</v>
      </c>
      <c r="K274" s="42">
        <v>0.56000000000000005</v>
      </c>
      <c r="L274" s="42">
        <v>0.99</v>
      </c>
      <c r="M274" s="36" t="str">
        <f t="shared" si="28"/>
        <v>H</v>
      </c>
      <c r="N274" s="42">
        <v>5.1295999999999999</v>
      </c>
      <c r="O274" s="36" t="str">
        <f t="shared" si="29"/>
        <v>L</v>
      </c>
      <c r="P274" s="42">
        <v>59.459200000000003</v>
      </c>
      <c r="Q274" s="36" t="str">
        <f t="shared" si="30"/>
        <v>M</v>
      </c>
      <c r="R274" s="35">
        <v>1.218</v>
      </c>
      <c r="S274" s="36" t="str">
        <f t="shared" si="31"/>
        <v>S</v>
      </c>
      <c r="T274" s="35">
        <v>6.1260000000000003</v>
      </c>
      <c r="U274" s="36" t="str">
        <f t="shared" si="32"/>
        <v>S</v>
      </c>
      <c r="V274" s="35">
        <v>4.8540000000000001</v>
      </c>
      <c r="W274" s="36" t="str">
        <f t="shared" si="33"/>
        <v>S</v>
      </c>
      <c r="X274" s="35">
        <v>14.4</v>
      </c>
      <c r="Y274" s="36" t="str">
        <f t="shared" si="34"/>
        <v>S</v>
      </c>
    </row>
    <row r="275" spans="1:25" ht="18" customHeight="1" x14ac:dyDescent="0.25">
      <c r="A275" s="31">
        <v>474</v>
      </c>
      <c r="B275" s="32" t="s">
        <v>433</v>
      </c>
      <c r="C275" s="32" t="s">
        <v>547</v>
      </c>
      <c r="D275" s="32" t="s">
        <v>407</v>
      </c>
      <c r="E275" s="32" t="s">
        <v>397</v>
      </c>
      <c r="F275" s="32" t="s">
        <v>398</v>
      </c>
      <c r="G275" s="32" t="s">
        <v>29</v>
      </c>
      <c r="H275" s="32" t="s">
        <v>587</v>
      </c>
      <c r="I275" s="32" t="s">
        <v>247</v>
      </c>
      <c r="J275" s="41">
        <v>7.8</v>
      </c>
      <c r="K275" s="42">
        <v>0.83199999999999996</v>
      </c>
      <c r="L275" s="42">
        <v>0.69299999999999995</v>
      </c>
      <c r="M275" s="36" t="str">
        <f t="shared" si="28"/>
        <v>M</v>
      </c>
      <c r="N275" s="42">
        <v>33.855359999999997</v>
      </c>
      <c r="O275" s="36" t="str">
        <f t="shared" si="29"/>
        <v>H</v>
      </c>
      <c r="P275" s="42">
        <v>85.571200000000005</v>
      </c>
      <c r="Q275" s="36" t="str">
        <f t="shared" si="30"/>
        <v>M</v>
      </c>
      <c r="R275" s="35">
        <v>0.5</v>
      </c>
      <c r="S275" s="36" t="str">
        <f t="shared" si="31"/>
        <v>D</v>
      </c>
      <c r="T275" s="35">
        <v>4.0620000000000003</v>
      </c>
      <c r="U275" s="36" t="str">
        <f t="shared" si="32"/>
        <v>S</v>
      </c>
      <c r="V275" s="35">
        <v>7.4880000000000004</v>
      </c>
      <c r="W275" s="36" t="str">
        <f t="shared" si="33"/>
        <v>S</v>
      </c>
      <c r="X275" s="35">
        <v>13.89</v>
      </c>
      <c r="Y275" s="36" t="str">
        <f t="shared" si="34"/>
        <v>S</v>
      </c>
    </row>
    <row r="276" spans="1:25" ht="18" customHeight="1" x14ac:dyDescent="0.25">
      <c r="A276" s="31">
        <v>475</v>
      </c>
      <c r="B276" s="32" t="s">
        <v>588</v>
      </c>
      <c r="C276" s="32" t="s">
        <v>562</v>
      </c>
      <c r="D276" s="32" t="s">
        <v>401</v>
      </c>
      <c r="E276" s="32" t="s">
        <v>397</v>
      </c>
      <c r="F276" s="32" t="s">
        <v>398</v>
      </c>
      <c r="G276" s="32" t="s">
        <v>29</v>
      </c>
      <c r="H276" s="32" t="s">
        <v>589</v>
      </c>
      <c r="I276" s="32" t="s">
        <v>247</v>
      </c>
      <c r="J276" s="41">
        <v>8.1</v>
      </c>
      <c r="K276" s="42">
        <v>0.68700000000000006</v>
      </c>
      <c r="L276" s="42">
        <v>0.84699999999999998</v>
      </c>
      <c r="M276" s="36" t="str">
        <f t="shared" si="28"/>
        <v>H</v>
      </c>
      <c r="N276" s="42">
        <v>5.1295999999999999</v>
      </c>
      <c r="O276" s="36" t="str">
        <f t="shared" si="29"/>
        <v>L</v>
      </c>
      <c r="P276" s="42">
        <v>50.374400000000001</v>
      </c>
      <c r="Q276" s="36" t="str">
        <f t="shared" si="30"/>
        <v>L</v>
      </c>
      <c r="R276" s="35">
        <v>0.85799999999999998</v>
      </c>
      <c r="S276" s="36" t="str">
        <f t="shared" si="31"/>
        <v>S</v>
      </c>
      <c r="T276" s="35">
        <v>4.21</v>
      </c>
      <c r="U276" s="36" t="str">
        <f t="shared" si="32"/>
        <v>S</v>
      </c>
      <c r="V276" s="35">
        <v>8.016</v>
      </c>
      <c r="W276" s="36" t="str">
        <f t="shared" si="33"/>
        <v>S</v>
      </c>
      <c r="X276" s="35">
        <v>11.54</v>
      </c>
      <c r="Y276" s="36" t="str">
        <f t="shared" si="34"/>
        <v>S</v>
      </c>
    </row>
    <row r="277" spans="1:25" ht="18" customHeight="1" x14ac:dyDescent="0.25">
      <c r="A277" s="31">
        <v>476</v>
      </c>
      <c r="B277" s="32" t="s">
        <v>590</v>
      </c>
      <c r="C277" s="32" t="s">
        <v>591</v>
      </c>
      <c r="D277" s="32" t="s">
        <v>396</v>
      </c>
      <c r="E277" s="32" t="s">
        <v>397</v>
      </c>
      <c r="F277" s="32" t="s">
        <v>398</v>
      </c>
      <c r="G277" s="32" t="s">
        <v>29</v>
      </c>
      <c r="H277" s="32" t="s">
        <v>592</v>
      </c>
      <c r="I277" s="32" t="s">
        <v>247</v>
      </c>
      <c r="J277" s="41">
        <v>7.9</v>
      </c>
      <c r="K277" s="42">
        <v>0.71499999999999997</v>
      </c>
      <c r="L277" s="42">
        <v>0.84699999999999998</v>
      </c>
      <c r="M277" s="36" t="str">
        <f t="shared" si="28"/>
        <v>H</v>
      </c>
      <c r="N277" s="42">
        <v>61.555199999999999</v>
      </c>
      <c r="O277" s="36" t="str">
        <f t="shared" si="29"/>
        <v>H</v>
      </c>
      <c r="P277" s="42">
        <v>45.695999999999998</v>
      </c>
      <c r="Q277" s="36" t="str">
        <f t="shared" si="30"/>
        <v>L</v>
      </c>
      <c r="R277" s="35">
        <v>0.65</v>
      </c>
      <c r="S277" s="36" t="str">
        <f t="shared" si="31"/>
        <v>S</v>
      </c>
      <c r="T277" s="35">
        <v>4.1360000000000001</v>
      </c>
      <c r="U277" s="36" t="str">
        <f t="shared" si="32"/>
        <v>S</v>
      </c>
      <c r="V277" s="35">
        <v>7.3719999999999999</v>
      </c>
      <c r="W277" s="36" t="str">
        <f t="shared" si="33"/>
        <v>S</v>
      </c>
      <c r="X277" s="35">
        <v>13.45</v>
      </c>
      <c r="Y277" s="36" t="str">
        <f t="shared" si="34"/>
        <v>S</v>
      </c>
    </row>
    <row r="278" spans="1:25" ht="18" customHeight="1" x14ac:dyDescent="0.25">
      <c r="A278" s="31">
        <v>477</v>
      </c>
      <c r="B278" s="32" t="s">
        <v>463</v>
      </c>
      <c r="C278" s="32" t="s">
        <v>593</v>
      </c>
      <c r="D278" s="32" t="s">
        <v>401</v>
      </c>
      <c r="E278" s="32" t="s">
        <v>397</v>
      </c>
      <c r="F278" s="32" t="s">
        <v>398</v>
      </c>
      <c r="G278" s="32" t="s">
        <v>29</v>
      </c>
      <c r="H278" s="32" t="s">
        <v>594</v>
      </c>
      <c r="I278" s="32" t="s">
        <v>247</v>
      </c>
      <c r="J278" s="41">
        <v>7.9</v>
      </c>
      <c r="K278" s="42">
        <v>1.21</v>
      </c>
      <c r="L278" s="42">
        <v>0.38500000000000001</v>
      </c>
      <c r="M278" s="36" t="str">
        <f t="shared" si="28"/>
        <v>L</v>
      </c>
      <c r="N278" s="42">
        <v>5.1295999999999999</v>
      </c>
      <c r="O278" s="36" t="str">
        <f t="shared" si="29"/>
        <v>L</v>
      </c>
      <c r="P278" s="42">
        <v>81.545599999999993</v>
      </c>
      <c r="Q278" s="36" t="str">
        <f t="shared" si="30"/>
        <v>M</v>
      </c>
      <c r="R278" s="35">
        <v>3.0339999999999998</v>
      </c>
      <c r="S278" s="36" t="str">
        <f t="shared" si="31"/>
        <v>S</v>
      </c>
      <c r="T278" s="35">
        <v>3.1179999999999999</v>
      </c>
      <c r="U278" s="36" t="str">
        <f t="shared" si="32"/>
        <v>S</v>
      </c>
      <c r="V278" s="35">
        <v>7.81</v>
      </c>
      <c r="W278" s="36" t="str">
        <f t="shared" si="33"/>
        <v>S</v>
      </c>
      <c r="X278" s="35">
        <v>14.92</v>
      </c>
      <c r="Y278" s="36" t="str">
        <f t="shared" si="34"/>
        <v>S</v>
      </c>
    </row>
    <row r="279" spans="1:25" ht="18" customHeight="1" x14ac:dyDescent="0.25">
      <c r="A279" s="31">
        <v>478</v>
      </c>
      <c r="B279" s="32" t="s">
        <v>595</v>
      </c>
      <c r="C279" s="32" t="s">
        <v>573</v>
      </c>
      <c r="D279" s="32" t="s">
        <v>396</v>
      </c>
      <c r="E279" s="32" t="s">
        <v>397</v>
      </c>
      <c r="F279" s="32" t="s">
        <v>398</v>
      </c>
      <c r="G279" s="32" t="s">
        <v>29</v>
      </c>
      <c r="H279" s="32" t="s">
        <v>596</v>
      </c>
      <c r="I279" s="32" t="s">
        <v>247</v>
      </c>
      <c r="J279" s="41">
        <v>7.3</v>
      </c>
      <c r="K279" s="42">
        <v>0.60099999999999998</v>
      </c>
      <c r="L279" s="42">
        <v>0.53900000000000003</v>
      </c>
      <c r="M279" s="36" t="str">
        <f t="shared" si="28"/>
        <v>M</v>
      </c>
      <c r="N279" s="42">
        <v>7.6943999999999999</v>
      </c>
      <c r="O279" s="36" t="str">
        <f t="shared" si="29"/>
        <v>L</v>
      </c>
      <c r="P279" s="42">
        <v>99.28</v>
      </c>
      <c r="Q279" s="36" t="str">
        <f t="shared" si="30"/>
        <v>M</v>
      </c>
      <c r="R279" s="35">
        <v>0.95</v>
      </c>
      <c r="S279" s="36" t="str">
        <f t="shared" si="31"/>
        <v>S</v>
      </c>
      <c r="T279" s="35">
        <v>4.3419999999999996</v>
      </c>
      <c r="U279" s="36" t="str">
        <f t="shared" si="32"/>
        <v>S</v>
      </c>
      <c r="V279" s="35">
        <v>16.010000000000002</v>
      </c>
      <c r="W279" s="36" t="str">
        <f t="shared" si="33"/>
        <v>S</v>
      </c>
      <c r="X279" s="35">
        <v>15.91</v>
      </c>
      <c r="Y279" s="36" t="str">
        <f t="shared" si="34"/>
        <v>S</v>
      </c>
    </row>
    <row r="280" spans="1:25" ht="18" customHeight="1" x14ac:dyDescent="0.25">
      <c r="A280" s="31">
        <v>479</v>
      </c>
      <c r="B280" s="32" t="s">
        <v>492</v>
      </c>
      <c r="C280" s="32" t="s">
        <v>597</v>
      </c>
      <c r="D280" s="32" t="s">
        <v>478</v>
      </c>
      <c r="E280" s="32" t="s">
        <v>397</v>
      </c>
      <c r="F280" s="32" t="s">
        <v>398</v>
      </c>
      <c r="G280" s="32" t="s">
        <v>29</v>
      </c>
      <c r="H280" s="32" t="s">
        <v>598</v>
      </c>
      <c r="I280" s="32" t="s">
        <v>247</v>
      </c>
      <c r="J280" s="41">
        <v>7.7</v>
      </c>
      <c r="K280" s="42">
        <v>0.40100000000000002</v>
      </c>
      <c r="L280" s="42">
        <v>0.23100000000000001</v>
      </c>
      <c r="M280" s="36" t="str">
        <f t="shared" si="28"/>
        <v>L</v>
      </c>
      <c r="N280" s="42">
        <v>10.2592</v>
      </c>
      <c r="O280" s="36" t="str">
        <f t="shared" si="29"/>
        <v>M</v>
      </c>
      <c r="P280" s="42">
        <v>88.563199999999995</v>
      </c>
      <c r="Q280" s="36" t="str">
        <f t="shared" si="30"/>
        <v>M</v>
      </c>
      <c r="R280" s="35">
        <v>0.68200000000000005</v>
      </c>
      <c r="S280" s="36" t="str">
        <f t="shared" si="31"/>
        <v>S</v>
      </c>
      <c r="T280" s="35">
        <v>2.056</v>
      </c>
      <c r="U280" s="36" t="str">
        <f t="shared" si="32"/>
        <v>S</v>
      </c>
      <c r="V280" s="35">
        <v>8.0739999999999998</v>
      </c>
      <c r="W280" s="36" t="str">
        <f t="shared" si="33"/>
        <v>S</v>
      </c>
      <c r="X280" s="35">
        <v>12.94</v>
      </c>
      <c r="Y280" s="36" t="str">
        <f t="shared" si="34"/>
        <v>S</v>
      </c>
    </row>
    <row r="281" spans="1:25" ht="18" customHeight="1" x14ac:dyDescent="0.25">
      <c r="A281" s="31">
        <v>480</v>
      </c>
      <c r="B281" s="32" t="s">
        <v>599</v>
      </c>
      <c r="C281" s="32" t="s">
        <v>600</v>
      </c>
      <c r="D281" s="32" t="s">
        <v>401</v>
      </c>
      <c r="E281" s="32" t="s">
        <v>397</v>
      </c>
      <c r="F281" s="32" t="s">
        <v>398</v>
      </c>
      <c r="G281" s="32" t="s">
        <v>29</v>
      </c>
      <c r="H281" s="32"/>
      <c r="I281" s="32" t="s">
        <v>247</v>
      </c>
      <c r="J281" s="41">
        <v>7.8</v>
      </c>
      <c r="K281" s="42">
        <v>0.66</v>
      </c>
      <c r="L281" s="42">
        <v>0.69299999999999995</v>
      </c>
      <c r="M281" s="36" t="str">
        <f t="shared" si="28"/>
        <v>M</v>
      </c>
      <c r="N281" s="42">
        <v>5.1295999999999999</v>
      </c>
      <c r="O281" s="36" t="str">
        <f t="shared" si="29"/>
        <v>L</v>
      </c>
      <c r="P281" s="42">
        <v>54.073599999999999</v>
      </c>
      <c r="Q281" s="36" t="str">
        <f t="shared" si="30"/>
        <v>L</v>
      </c>
      <c r="R281" s="35">
        <v>1.0980000000000001</v>
      </c>
      <c r="S281" s="36" t="str">
        <f t="shared" si="31"/>
        <v>S</v>
      </c>
      <c r="T281" s="35">
        <v>4.46</v>
      </c>
      <c r="U281" s="36" t="str">
        <f t="shared" si="32"/>
        <v>S</v>
      </c>
      <c r="V281" s="35">
        <v>10.119999999999999</v>
      </c>
      <c r="W281" s="36" t="str">
        <f t="shared" si="33"/>
        <v>S</v>
      </c>
      <c r="X281" s="35">
        <v>13.8</v>
      </c>
      <c r="Y281" s="36" t="str">
        <f t="shared" si="34"/>
        <v>S</v>
      </c>
    </row>
    <row r="282" spans="1:25" ht="18" customHeight="1" x14ac:dyDescent="0.25">
      <c r="A282" s="31">
        <v>481</v>
      </c>
      <c r="B282" s="32" t="s">
        <v>601</v>
      </c>
      <c r="C282" s="32" t="s">
        <v>602</v>
      </c>
      <c r="D282" s="32" t="s">
        <v>401</v>
      </c>
      <c r="E282" s="32" t="s">
        <v>397</v>
      </c>
      <c r="F282" s="32" t="s">
        <v>398</v>
      </c>
      <c r="G282" s="32" t="s">
        <v>29</v>
      </c>
      <c r="H282" s="32">
        <v>126</v>
      </c>
      <c r="I282" s="32" t="s">
        <v>247</v>
      </c>
      <c r="J282" s="41">
        <v>7.9</v>
      </c>
      <c r="K282" s="42">
        <v>0.69699999999999995</v>
      </c>
      <c r="L282" s="42">
        <v>0.84699999999999998</v>
      </c>
      <c r="M282" s="36" t="str">
        <f t="shared" si="28"/>
        <v>H</v>
      </c>
      <c r="N282" s="42">
        <v>122.59744000000001</v>
      </c>
      <c r="O282" s="36" t="str">
        <f t="shared" si="29"/>
        <v>H</v>
      </c>
      <c r="P282" s="42">
        <v>54.4</v>
      </c>
      <c r="Q282" s="36" t="str">
        <f t="shared" si="30"/>
        <v>L</v>
      </c>
      <c r="R282" s="35">
        <v>0.88600000000000001</v>
      </c>
      <c r="S282" s="36" t="str">
        <f t="shared" si="31"/>
        <v>S</v>
      </c>
      <c r="T282" s="35">
        <v>4.3280000000000003</v>
      </c>
      <c r="U282" s="36" t="str">
        <f t="shared" si="32"/>
        <v>S</v>
      </c>
      <c r="V282" s="35">
        <v>6.4640000000000004</v>
      </c>
      <c r="W282" s="36" t="str">
        <f t="shared" si="33"/>
        <v>S</v>
      </c>
      <c r="X282" s="35">
        <v>14.11</v>
      </c>
      <c r="Y282" s="36" t="str">
        <f t="shared" si="34"/>
        <v>S</v>
      </c>
    </row>
    <row r="283" spans="1:25" ht="18" customHeight="1" x14ac:dyDescent="0.25">
      <c r="A283" s="31">
        <v>482</v>
      </c>
      <c r="B283" s="32" t="s">
        <v>603</v>
      </c>
      <c r="C283" s="32" t="s">
        <v>412</v>
      </c>
      <c r="D283" s="32" t="s">
        <v>396</v>
      </c>
      <c r="E283" s="32" t="s">
        <v>397</v>
      </c>
      <c r="F283" s="32" t="s">
        <v>398</v>
      </c>
      <c r="G283" s="32" t="s">
        <v>29</v>
      </c>
      <c r="H283" s="32" t="s">
        <v>604</v>
      </c>
      <c r="I283" s="32" t="s">
        <v>247</v>
      </c>
      <c r="J283" s="41">
        <v>7.6</v>
      </c>
      <c r="K283" s="42">
        <v>0.39700000000000002</v>
      </c>
      <c r="L283" s="42">
        <v>0.69299999999999995</v>
      </c>
      <c r="M283" s="36" t="str">
        <f t="shared" si="28"/>
        <v>M</v>
      </c>
      <c r="N283" s="42">
        <v>10.2592</v>
      </c>
      <c r="O283" s="36" t="str">
        <f t="shared" si="29"/>
        <v>M</v>
      </c>
      <c r="P283" s="42">
        <v>26.057600000000001</v>
      </c>
      <c r="Q283" s="36" t="str">
        <f t="shared" si="30"/>
        <v>L</v>
      </c>
      <c r="R283" s="35">
        <v>0.88</v>
      </c>
      <c r="S283" s="36" t="str">
        <f t="shared" si="31"/>
        <v>S</v>
      </c>
      <c r="T283" s="35">
        <v>5.8620000000000001</v>
      </c>
      <c r="U283" s="36" t="str">
        <f t="shared" si="32"/>
        <v>S</v>
      </c>
      <c r="V283" s="35">
        <v>15.34</v>
      </c>
      <c r="W283" s="36" t="str">
        <f t="shared" si="33"/>
        <v>S</v>
      </c>
      <c r="X283" s="35">
        <v>13.94</v>
      </c>
      <c r="Y283" s="36" t="str">
        <f t="shared" si="34"/>
        <v>S</v>
      </c>
    </row>
    <row r="284" spans="1:25" ht="18" customHeight="1" x14ac:dyDescent="0.25">
      <c r="A284" s="31">
        <v>483</v>
      </c>
      <c r="B284" s="32" t="s">
        <v>424</v>
      </c>
      <c r="C284" s="32" t="s">
        <v>605</v>
      </c>
      <c r="D284" s="32" t="s">
        <v>478</v>
      </c>
      <c r="E284" s="32" t="s">
        <v>397</v>
      </c>
      <c r="F284" s="32" t="s">
        <v>398</v>
      </c>
      <c r="G284" s="32" t="s">
        <v>29</v>
      </c>
      <c r="H284" s="32" t="s">
        <v>606</v>
      </c>
      <c r="I284" s="32" t="s">
        <v>247</v>
      </c>
      <c r="J284" s="41">
        <v>7.6</v>
      </c>
      <c r="K284" s="42">
        <v>0.39</v>
      </c>
      <c r="L284" s="42">
        <v>0.53900000000000003</v>
      </c>
      <c r="M284" s="36" t="str">
        <f t="shared" si="28"/>
        <v>M</v>
      </c>
      <c r="N284" s="42">
        <v>5.1295999999999999</v>
      </c>
      <c r="O284" s="36" t="str">
        <f t="shared" si="29"/>
        <v>L</v>
      </c>
      <c r="P284" s="42">
        <v>31.878399999999999</v>
      </c>
      <c r="Q284" s="36" t="str">
        <f t="shared" si="30"/>
        <v>L</v>
      </c>
      <c r="R284" s="35">
        <v>1.4279999999999999</v>
      </c>
      <c r="S284" s="36" t="str">
        <f t="shared" si="31"/>
        <v>S</v>
      </c>
      <c r="T284" s="35">
        <v>2.9260000000000002</v>
      </c>
      <c r="U284" s="36" t="str">
        <f t="shared" si="32"/>
        <v>S</v>
      </c>
      <c r="V284" s="35">
        <v>11.85</v>
      </c>
      <c r="W284" s="36" t="str">
        <f t="shared" si="33"/>
        <v>S</v>
      </c>
      <c r="X284" s="35">
        <v>12.45</v>
      </c>
      <c r="Y284" s="36" t="str">
        <f t="shared" si="34"/>
        <v>S</v>
      </c>
    </row>
    <row r="285" spans="1:25" ht="18" customHeight="1" x14ac:dyDescent="0.25">
      <c r="A285" s="31">
        <v>484</v>
      </c>
      <c r="B285" s="32" t="s">
        <v>607</v>
      </c>
      <c r="C285" s="32" t="s">
        <v>412</v>
      </c>
      <c r="D285" s="32" t="s">
        <v>401</v>
      </c>
      <c r="E285" s="32" t="s">
        <v>397</v>
      </c>
      <c r="F285" s="32" t="s">
        <v>398</v>
      </c>
      <c r="G285" s="32" t="s">
        <v>29</v>
      </c>
      <c r="H285" s="32" t="s">
        <v>608</v>
      </c>
      <c r="I285" s="32" t="s">
        <v>247</v>
      </c>
      <c r="J285" s="41">
        <v>7.7</v>
      </c>
      <c r="K285" s="42">
        <v>0.59399999999999997</v>
      </c>
      <c r="L285" s="42">
        <v>0.23100000000000001</v>
      </c>
      <c r="M285" s="36" t="str">
        <f t="shared" si="28"/>
        <v>L</v>
      </c>
      <c r="N285" s="42">
        <v>16.414719999999999</v>
      </c>
      <c r="O285" s="36" t="str">
        <f t="shared" si="29"/>
        <v>M</v>
      </c>
      <c r="P285" s="42">
        <v>65.062399999999997</v>
      </c>
      <c r="Q285" s="36" t="str">
        <f t="shared" si="30"/>
        <v>M</v>
      </c>
      <c r="R285" s="35">
        <v>0.84399999999999997</v>
      </c>
      <c r="S285" s="36" t="str">
        <f t="shared" si="31"/>
        <v>S</v>
      </c>
      <c r="T285" s="35">
        <v>4.8280000000000003</v>
      </c>
      <c r="U285" s="36" t="str">
        <f t="shared" si="32"/>
        <v>S</v>
      </c>
      <c r="V285" s="35">
        <v>9.9179999999999993</v>
      </c>
      <c r="W285" s="36" t="str">
        <f t="shared" si="33"/>
        <v>S</v>
      </c>
      <c r="X285" s="35">
        <v>14.1</v>
      </c>
      <c r="Y285" s="36" t="str">
        <f t="shared" si="34"/>
        <v>S</v>
      </c>
    </row>
    <row r="286" spans="1:25" ht="18" customHeight="1" x14ac:dyDescent="0.25">
      <c r="A286" s="31">
        <v>485</v>
      </c>
      <c r="B286" s="32" t="s">
        <v>609</v>
      </c>
      <c r="C286" s="32" t="s">
        <v>610</v>
      </c>
      <c r="D286" s="32" t="s">
        <v>401</v>
      </c>
      <c r="E286" s="32" t="s">
        <v>397</v>
      </c>
      <c r="F286" s="32" t="s">
        <v>398</v>
      </c>
      <c r="G286" s="32" t="s">
        <v>29</v>
      </c>
      <c r="H286" s="32" t="s">
        <v>611</v>
      </c>
      <c r="I286" s="32" t="s">
        <v>247</v>
      </c>
      <c r="J286" s="41">
        <v>7.9</v>
      </c>
      <c r="K286" s="42">
        <v>0.34499999999999997</v>
      </c>
      <c r="L286" s="42">
        <v>0.38500000000000001</v>
      </c>
      <c r="M286" s="36" t="str">
        <f t="shared" si="28"/>
        <v>L</v>
      </c>
      <c r="N286" s="42">
        <v>13.849919999999999</v>
      </c>
      <c r="O286" s="36" t="str">
        <f t="shared" si="29"/>
        <v>M</v>
      </c>
      <c r="P286" s="42">
        <v>51.571199999999997</v>
      </c>
      <c r="Q286" s="36" t="str">
        <f t="shared" si="30"/>
        <v>L</v>
      </c>
      <c r="R286" s="35">
        <v>0.88</v>
      </c>
      <c r="S286" s="36" t="str">
        <f t="shared" si="31"/>
        <v>S</v>
      </c>
      <c r="T286" s="35">
        <v>4.21</v>
      </c>
      <c r="U286" s="36" t="str">
        <f t="shared" si="32"/>
        <v>S</v>
      </c>
      <c r="V286" s="35">
        <v>5.1760000000000002</v>
      </c>
      <c r="W286" s="36" t="str">
        <f t="shared" si="33"/>
        <v>S</v>
      </c>
      <c r="X286" s="35">
        <v>11.67</v>
      </c>
      <c r="Y286" s="36" t="str">
        <f t="shared" si="34"/>
        <v>S</v>
      </c>
    </row>
    <row r="287" spans="1:25" ht="18" customHeight="1" x14ac:dyDescent="0.25">
      <c r="A287" s="31">
        <v>486</v>
      </c>
      <c r="B287" s="32" t="s">
        <v>197</v>
      </c>
      <c r="C287" s="32" t="s">
        <v>612</v>
      </c>
      <c r="D287" s="32" t="s">
        <v>401</v>
      </c>
      <c r="E287" s="32" t="s">
        <v>397</v>
      </c>
      <c r="F287" s="32" t="s">
        <v>398</v>
      </c>
      <c r="G287" s="32" t="s">
        <v>29</v>
      </c>
      <c r="H287" s="32" t="s">
        <v>613</v>
      </c>
      <c r="I287" s="32" t="s">
        <v>247</v>
      </c>
      <c r="J287" s="41">
        <v>8</v>
      </c>
      <c r="K287" s="42">
        <v>0.69399999999999995</v>
      </c>
      <c r="L287" s="42">
        <v>0.23100000000000001</v>
      </c>
      <c r="M287" s="36" t="str">
        <f t="shared" si="28"/>
        <v>L</v>
      </c>
      <c r="N287" s="42">
        <v>5.1295999999999999</v>
      </c>
      <c r="O287" s="36" t="str">
        <f t="shared" si="29"/>
        <v>L</v>
      </c>
      <c r="P287" s="42">
        <v>53.529600000000002</v>
      </c>
      <c r="Q287" s="36" t="str">
        <f t="shared" si="30"/>
        <v>L</v>
      </c>
      <c r="R287" s="35">
        <v>1.6879999999999999</v>
      </c>
      <c r="S287" s="36" t="str">
        <f t="shared" si="31"/>
        <v>S</v>
      </c>
      <c r="T287" s="35">
        <v>6.0540000000000003</v>
      </c>
      <c r="U287" s="36" t="str">
        <f t="shared" si="32"/>
        <v>S</v>
      </c>
      <c r="V287" s="35">
        <v>9.8320000000000007</v>
      </c>
      <c r="W287" s="36" t="str">
        <f t="shared" si="33"/>
        <v>S</v>
      </c>
      <c r="X287" s="35">
        <v>15.33</v>
      </c>
      <c r="Y287" s="36" t="str">
        <f t="shared" si="34"/>
        <v>S</v>
      </c>
    </row>
    <row r="288" spans="1:25" ht="18" customHeight="1" x14ac:dyDescent="0.25">
      <c r="A288" s="31">
        <v>487</v>
      </c>
      <c r="B288" s="32" t="s">
        <v>605</v>
      </c>
      <c r="C288" s="32" t="s">
        <v>400</v>
      </c>
      <c r="D288" s="32" t="s">
        <v>401</v>
      </c>
      <c r="E288" s="32" t="s">
        <v>397</v>
      </c>
      <c r="F288" s="32" t="s">
        <v>398</v>
      </c>
      <c r="G288" s="32" t="s">
        <v>29</v>
      </c>
      <c r="H288" s="32" t="s">
        <v>614</v>
      </c>
      <c r="I288" s="32" t="s">
        <v>247</v>
      </c>
      <c r="J288" s="41">
        <v>8</v>
      </c>
      <c r="K288" s="42">
        <v>0.45</v>
      </c>
      <c r="L288" s="42">
        <v>0.38500000000000001</v>
      </c>
      <c r="M288" s="36" t="str">
        <f t="shared" si="28"/>
        <v>L</v>
      </c>
      <c r="N288" s="42">
        <v>5.1295999999999999</v>
      </c>
      <c r="O288" s="36" t="str">
        <f t="shared" si="29"/>
        <v>L</v>
      </c>
      <c r="P288" s="42">
        <v>144.16</v>
      </c>
      <c r="Q288" s="36" t="str">
        <f t="shared" si="30"/>
        <v>H</v>
      </c>
      <c r="R288" s="35">
        <v>0.77400000000000002</v>
      </c>
      <c r="S288" s="36" t="str">
        <f t="shared" si="31"/>
        <v>S</v>
      </c>
      <c r="T288" s="35">
        <v>3.472</v>
      </c>
      <c r="U288" s="36" t="str">
        <f t="shared" si="32"/>
        <v>S</v>
      </c>
      <c r="V288" s="35">
        <v>6.6680000000000001</v>
      </c>
      <c r="W288" s="36" t="str">
        <f t="shared" si="33"/>
        <v>S</v>
      </c>
      <c r="X288" s="35">
        <v>11.6</v>
      </c>
      <c r="Y288" s="36" t="str">
        <f t="shared" si="34"/>
        <v>S</v>
      </c>
    </row>
  </sheetData>
  <mergeCells count="13">
    <mergeCell ref="A1:C1"/>
    <mergeCell ref="A2:C2"/>
    <mergeCell ref="A3:A4"/>
    <mergeCell ref="B3:B4"/>
    <mergeCell ref="C3:C4"/>
    <mergeCell ref="J3:J4"/>
    <mergeCell ref="L3:L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Nagar</dc:creator>
  <cp:lastModifiedBy>Neeraj Nagar</cp:lastModifiedBy>
  <dcterms:created xsi:type="dcterms:W3CDTF">2026-07-01T09:29:29Z</dcterms:created>
  <dcterms:modified xsi:type="dcterms:W3CDTF">2026-07-01T09:31:49Z</dcterms:modified>
</cp:coreProperties>
</file>